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00" windowHeight="9260" activeTab="0"/>
  </bookViews>
  <sheets>
    <sheet name="national champions" sheetId="1" r:id="rId1"/>
    <sheet name="All-Americans" sheetId="2" r:id="rId2"/>
    <sheet name="wrong file" sheetId="3" r:id="rId3"/>
  </sheets>
  <definedNames>
    <definedName name="AA" localSheetId="1">'All-Americans'!$B$391:$I$509</definedName>
    <definedName name="AA">'wrong file'!$B$249:$I$330</definedName>
    <definedName name="BB" localSheetId="1">'All-Americans'!$B$197:$I$290</definedName>
    <definedName name="BB">'wrong file'!$B$126:$I$184</definedName>
    <definedName name="FX" localSheetId="1">'All-Americans'!$B$292:$I$388</definedName>
    <definedName name="FX">'wrong file'!$B$186:$I$246</definedName>
    <definedName name="indAA">'national champions'!$B$2:$B$29</definedName>
    <definedName name="INDALL">'national champions'!$B$2:$B$163</definedName>
    <definedName name="indBB">'national champions'!$B$100:$B$129</definedName>
    <definedName name="indFX">'national champions'!$B$132:$B$163</definedName>
    <definedName name="indUB">'national champions'!$B$69:$B$97</definedName>
    <definedName name="indVT">'national champions'!$B$33:$B$66</definedName>
    <definedName name="overall" localSheetId="1">'All-Americans'!$A$1:$I$509</definedName>
    <definedName name="overall">'wrong file'!$A$1:$I$331</definedName>
    <definedName name="teamAA">'national champions'!$C$2:$C$30</definedName>
    <definedName name="teamBB">'national champions'!$C$100:$C$129</definedName>
    <definedName name="teamFX">'national champions'!$C$132:$C$163</definedName>
    <definedName name="teamUB">'national champions'!$C$69:$C$97</definedName>
    <definedName name="teamVT">'national champions'!$C$33:$C$66</definedName>
    <definedName name="UB" localSheetId="1">'All-Americans'!$B$100:$I$195</definedName>
    <definedName name="UB">'wrong file'!$B$65:$I$124</definedName>
    <definedName name="VT" localSheetId="1">'All-Americans'!$B$2:$I$98</definedName>
    <definedName name="VT">'wrong file'!$B$2:$I$63</definedName>
  </definedNames>
  <calcPr fullCalcOnLoad="1" refMode="R1C1"/>
</workbook>
</file>

<file path=xl/sharedStrings.xml><?xml version="1.0" encoding="utf-8"?>
<sst xmlns="http://schemas.openxmlformats.org/spreadsheetml/2006/main" count="4434" uniqueCount="556">
  <si>
    <t>Ashley Timm</t>
  </si>
  <si>
    <t>Emily Marques</t>
  </si>
  <si>
    <t>Nicole Gergen</t>
  </si>
  <si>
    <t>Danielle Crinizi</t>
  </si>
  <si>
    <t>Mackenzie Howard</t>
  </si>
  <si>
    <t>Valerie Ierley</t>
  </si>
  <si>
    <t>Nicole Fisher</t>
  </si>
  <si>
    <t>Rachel Morrison</t>
  </si>
  <si>
    <t>Cara Chadbourne</t>
  </si>
  <si>
    <t>Teres Phipps</t>
  </si>
  <si>
    <t>Meghan Hargens</t>
  </si>
  <si>
    <t>86-BB,FX, 87-UB,FX</t>
  </si>
  <si>
    <t>84-all 5</t>
  </si>
  <si>
    <t>04-AA,VT,FX,</t>
  </si>
  <si>
    <t>88-VT,FX</t>
  </si>
  <si>
    <t>91-AA,FX</t>
  </si>
  <si>
    <t>90-AA,BB,FX</t>
  </si>
  <si>
    <t>93-VT,FX</t>
  </si>
  <si>
    <t>97-AA,BB</t>
  </si>
  <si>
    <t>88,AA-BB</t>
  </si>
  <si>
    <t>92-AA,UB</t>
  </si>
  <si>
    <t>98-AA,VT</t>
  </si>
  <si>
    <t>86-AA,VT,UB</t>
  </si>
  <si>
    <t>89-AA,VT,FX</t>
  </si>
  <si>
    <t>01-AA,UB</t>
  </si>
  <si>
    <t>06-AA,VT</t>
  </si>
  <si>
    <t>94-VT,FX</t>
  </si>
  <si>
    <t>02-AA,VT</t>
  </si>
  <si>
    <t>87-AA,BB</t>
  </si>
  <si>
    <t>85-AA,FX</t>
  </si>
  <si>
    <t>99-AA,BB</t>
  </si>
  <si>
    <t>Justine Weyer</t>
  </si>
  <si>
    <t>Alexandra Nugent</t>
  </si>
  <si>
    <t>Jackie Mazzola</t>
  </si>
  <si>
    <t>Allison Nelson</t>
  </si>
  <si>
    <t>Christina Bagetta</t>
  </si>
  <si>
    <t>Nicole Horodyski</t>
  </si>
  <si>
    <t>Frances Ente</t>
  </si>
  <si>
    <t>Kasey Cutler</t>
  </si>
  <si>
    <t>Jeanna Bradle</t>
  </si>
  <si>
    <t>Roxanne DeShaies</t>
  </si>
  <si>
    <t>Kelly Busacker</t>
  </si>
  <si>
    <t>Naomi Delara</t>
  </si>
  <si>
    <t>Melissa Baudhuim</t>
  </si>
  <si>
    <t>Alyssa Neely</t>
  </si>
  <si>
    <t>Natalie Lipshutz</t>
  </si>
  <si>
    <t>Brynne Stenslie</t>
  </si>
  <si>
    <t>Bree Morrisey</t>
  </si>
  <si>
    <t>Kailee Spusta</t>
  </si>
  <si>
    <t>Sarah Prosen</t>
  </si>
  <si>
    <t>07-VT,08-VT</t>
  </si>
  <si>
    <t>Megan Hargens</t>
  </si>
  <si>
    <t>Jessica Bolduc</t>
  </si>
  <si>
    <t>Jackie LeFleur</t>
  </si>
  <si>
    <t>Kelsey Matula</t>
  </si>
  <si>
    <t>Stacie Jenkins</t>
  </si>
  <si>
    <t>Leanna Morinishi</t>
  </si>
  <si>
    <t>Naomi DeLara</t>
  </si>
  <si>
    <t>Courtney Gonzales</t>
  </si>
  <si>
    <t>Katie Gregory</t>
  </si>
  <si>
    <t>Amanda Cotter</t>
  </si>
  <si>
    <t>Danielle Doll</t>
  </si>
  <si>
    <t>Rachel Budelier</t>
  </si>
  <si>
    <t>Sammie Brawn</t>
  </si>
  <si>
    <t>Kaitlin Dewey</t>
  </si>
  <si>
    <t>Jenn Najuch</t>
  </si>
  <si>
    <t>Ericca Castagna</t>
  </si>
  <si>
    <t>Melissa Baudhuin</t>
  </si>
  <si>
    <t>Schaelyn McFadden</t>
  </si>
  <si>
    <t>Mary Ann Oehlerking</t>
  </si>
  <si>
    <t>Stacy Johnson</t>
  </si>
  <si>
    <t>Christine Haungs</t>
  </si>
  <si>
    <t>(2AA,VT,BB)</t>
  </si>
  <si>
    <t>07-AA,BB, 09-AA,VT</t>
  </si>
  <si>
    <t>All-Time Leaders</t>
  </si>
  <si>
    <t>all-time indivdual leaders</t>
  </si>
  <si>
    <t>Gymnast</t>
  </si>
  <si>
    <t>School</t>
  </si>
  <si>
    <t>Awards</t>
  </si>
  <si>
    <t>Ellie Roscher</t>
  </si>
  <si>
    <t>Renee Hepperla</t>
  </si>
  <si>
    <t>Sonja Heyda</t>
  </si>
  <si>
    <t>Maureen Roemer</t>
  </si>
  <si>
    <t>Shelly Heegeman</t>
  </si>
  <si>
    <t>Carri Luka</t>
  </si>
  <si>
    <t>Karla Jenkinson</t>
  </si>
  <si>
    <t>Michelle Clausen</t>
  </si>
  <si>
    <t>Arlene Bertoni</t>
  </si>
  <si>
    <t>Nicole Sherman</t>
  </si>
  <si>
    <t>Leann VanDewalker</t>
  </si>
  <si>
    <t>Mary Swierczek</t>
  </si>
  <si>
    <t>Lulu Schardin</t>
  </si>
  <si>
    <t>Lauri Woodring</t>
  </si>
  <si>
    <t>Dawn Molesky</t>
  </si>
  <si>
    <t>Danielle Maas</t>
  </si>
  <si>
    <t>Tami Sherer</t>
  </si>
  <si>
    <t>Kristie Pullis</t>
  </si>
  <si>
    <t>Carol Scheker</t>
  </si>
  <si>
    <t>Carol Shecker</t>
  </si>
  <si>
    <t>Carol Sheker</t>
  </si>
  <si>
    <t>Leslie Stewart</t>
  </si>
  <si>
    <t>Jaime Randall</t>
  </si>
  <si>
    <t>Team</t>
  </si>
  <si>
    <t>Ind/event</t>
  </si>
  <si>
    <t>Ind/all events</t>
  </si>
  <si>
    <t>Carrie Santore</t>
  </si>
  <si>
    <t>Kelly Stevison</t>
  </si>
  <si>
    <t>Emily Smuckler</t>
  </si>
  <si>
    <t>Jessica Furman</t>
  </si>
  <si>
    <t>Ashley Erickson</t>
  </si>
  <si>
    <t>Katie Krenz</t>
  </si>
  <si>
    <t>Darlene Benedetti</t>
  </si>
  <si>
    <t>Michelle Sletten</t>
  </si>
  <si>
    <t>Jenna Houle</t>
  </si>
  <si>
    <t>Kristin Sheerin</t>
  </si>
  <si>
    <t>Colleen Shanahan</t>
  </si>
  <si>
    <t>Emily Ament</t>
  </si>
  <si>
    <t>Sarah Bulka</t>
  </si>
  <si>
    <t>Ann Kingsnorth</t>
  </si>
  <si>
    <t>Ashley Koechel</t>
  </si>
  <si>
    <t>Brittany Ehlis</t>
  </si>
  <si>
    <t>Total</t>
  </si>
  <si>
    <t>Nancy Petersen</t>
  </si>
  <si>
    <t>Kasey Clausen</t>
  </si>
  <si>
    <t>Brittany Wiesner</t>
  </si>
  <si>
    <t>Amy Bielunis</t>
  </si>
  <si>
    <t>Jennifer Houle</t>
  </si>
  <si>
    <t>Ann Fitzsimmons</t>
  </si>
  <si>
    <t>Theresa Lynch</t>
  </si>
  <si>
    <t>TEAM</t>
  </si>
  <si>
    <t>All-American Recognition by Team</t>
  </si>
  <si>
    <t>Vanessa Virbitsky</t>
  </si>
  <si>
    <t>Alex Hughes</t>
  </si>
  <si>
    <t>Jackie LaFleur</t>
  </si>
  <si>
    <t>Jennifer Kaye</t>
  </si>
  <si>
    <t>Sophia Harrison</t>
  </si>
  <si>
    <t>Teresa Phipps</t>
  </si>
  <si>
    <t>Erin Sommer</t>
  </si>
  <si>
    <t>Carrie Rock</t>
  </si>
  <si>
    <t>Julia Zimmerman</t>
  </si>
  <si>
    <t>Rhian Paulson</t>
  </si>
  <si>
    <t>Jessica Oddo</t>
  </si>
  <si>
    <t>Bree Morrissey</t>
  </si>
  <si>
    <t>Danielle Crinzi</t>
  </si>
  <si>
    <t>UW-Superior</t>
  </si>
  <si>
    <t>UW-Stout</t>
  </si>
  <si>
    <t>Tarelton State</t>
  </si>
  <si>
    <t>(AA,VT,UB,BB,FX)</t>
  </si>
  <si>
    <t>(UB,BB,2FX)</t>
  </si>
  <si>
    <t>(AA,2VT,FX)</t>
  </si>
  <si>
    <t>(VT,2UB,FX)</t>
  </si>
  <si>
    <t>(AA,VT,FX)</t>
  </si>
  <si>
    <t>(AA,BB,FX)</t>
  </si>
  <si>
    <t>(VT,2FX)</t>
  </si>
  <si>
    <t>(3BB)</t>
  </si>
  <si>
    <t>(AA,2BB)</t>
  </si>
  <si>
    <t>(AA,2UB)</t>
  </si>
  <si>
    <t>(AA,VT,UB)</t>
  </si>
  <si>
    <t>(3UB)</t>
  </si>
  <si>
    <t>(2AA,VT)</t>
  </si>
  <si>
    <t>(2VT,1FX)</t>
  </si>
  <si>
    <t>(AA,VT)</t>
  </si>
  <si>
    <t>(2FX)</t>
  </si>
  <si>
    <t>(AA,BB)</t>
  </si>
  <si>
    <t>(2BB)</t>
  </si>
  <si>
    <t>(AA,FX)</t>
  </si>
  <si>
    <t>(UB,BB)</t>
  </si>
  <si>
    <t>(2VT)</t>
  </si>
  <si>
    <t>Gabi Hooper</t>
  </si>
  <si>
    <t>Vanessa Virbitski</t>
  </si>
  <si>
    <t>Brianna Morrissey</t>
  </si>
  <si>
    <t>Amber French</t>
  </si>
  <si>
    <t>Jacqueline Mazzola</t>
  </si>
  <si>
    <t>Lauren Gildemeyer</t>
  </si>
  <si>
    <t>Christine McAulay</t>
  </si>
  <si>
    <t>Audrey Lastra</t>
  </si>
  <si>
    <t>Kira Oldham-Curtis</t>
  </si>
  <si>
    <t>Amy Reidy</t>
  </si>
  <si>
    <t>Olivia Oller</t>
  </si>
  <si>
    <t>Kristen Weniger</t>
  </si>
  <si>
    <t>Kristin Fairburn</t>
  </si>
  <si>
    <t>Ashley George</t>
  </si>
  <si>
    <t>Eileen Strube</t>
  </si>
  <si>
    <t>Jennifer Williams</t>
  </si>
  <si>
    <t>Kristen Marzello</t>
  </si>
  <si>
    <t>Tricia Clark</t>
  </si>
  <si>
    <t>Nancy Peterson</t>
  </si>
  <si>
    <t>Casey Aivazian</t>
  </si>
  <si>
    <t>Wendy DeMore</t>
  </si>
  <si>
    <t>Jordann Ojanpa</t>
  </si>
  <si>
    <t>Shanna Larocque</t>
  </si>
  <si>
    <t>Amy Fleming</t>
  </si>
  <si>
    <t>Cindy Greer</t>
  </si>
  <si>
    <t>Jo Jaquith</t>
  </si>
  <si>
    <t>La Crosse</t>
  </si>
  <si>
    <t>Tracy Lacewell</t>
  </si>
  <si>
    <t>Karen Ahlstrom</t>
  </si>
  <si>
    <t>Pam Fujioka</t>
  </si>
  <si>
    <t>Kim McNeal</t>
  </si>
  <si>
    <t>Tina Pulido</t>
  </si>
  <si>
    <t>Terry Traczyk</t>
  </si>
  <si>
    <t>Julie Hardtke</t>
  </si>
  <si>
    <t>Alyssa Cox</t>
  </si>
  <si>
    <t>Luisa Gutierrez</t>
  </si>
  <si>
    <t>Alison Eagles</t>
  </si>
  <si>
    <t>Eau Claire</t>
  </si>
  <si>
    <t>Jordan Christiano</t>
  </si>
  <si>
    <t>Jessica Bowman</t>
  </si>
  <si>
    <t>Tarleton</t>
  </si>
  <si>
    <t>Val Smith</t>
  </si>
  <si>
    <t>Kristi Finkelson</t>
  </si>
  <si>
    <t>Kristin Berg</t>
  </si>
  <si>
    <t>Jackie Nelson</t>
  </si>
  <si>
    <t>Kris Robbins</t>
  </si>
  <si>
    <t>Amy Mickelson</t>
  </si>
  <si>
    <t>Nina Schubert</t>
  </si>
  <si>
    <t>Megan Hollern</t>
  </si>
  <si>
    <t>Lynn Morris</t>
  </si>
  <si>
    <t>Brenda Wanke</t>
  </si>
  <si>
    <t>Susan Olson</t>
  </si>
  <si>
    <t>Joanna Jaquith</t>
  </si>
  <si>
    <t>Pam Foss</t>
  </si>
  <si>
    <t>Beth Hvambsal</t>
  </si>
  <si>
    <t>Janet McCray</t>
  </si>
  <si>
    <t>Platteville</t>
  </si>
  <si>
    <t>Cassie Johnston</t>
  </si>
  <si>
    <t>Janelle Domaradzki</t>
  </si>
  <si>
    <t>Amy Burns</t>
  </si>
  <si>
    <t>Sue Niday</t>
  </si>
  <si>
    <t>Tari Gould</t>
  </si>
  <si>
    <t>Jenny Struve</t>
  </si>
  <si>
    <t>Krystal Kaminski</t>
  </si>
  <si>
    <t>Lindsay Marranca</t>
  </si>
  <si>
    <t>Brianna Lentz</t>
  </si>
  <si>
    <t>Tiffany Reber</t>
  </si>
  <si>
    <t>Kristina Reitzel</t>
  </si>
  <si>
    <t>Lisa Kartman</t>
  </si>
  <si>
    <t>Josie Saturnino</t>
  </si>
  <si>
    <t>Corrine Bates</t>
  </si>
  <si>
    <t>Sonny Stearns</t>
  </si>
  <si>
    <t>Casey Englert</t>
  </si>
  <si>
    <t>Jill Greg</t>
  </si>
  <si>
    <t>Julie Beddow</t>
  </si>
  <si>
    <t>Courtney Day</t>
  </si>
  <si>
    <t>Jennifer Deroche</t>
  </si>
  <si>
    <t xml:space="preserve">Salem State </t>
  </si>
  <si>
    <t>Wilson</t>
  </si>
  <si>
    <t>VAULT</t>
  </si>
  <si>
    <t>BARS</t>
  </si>
  <si>
    <t>BEAM</t>
  </si>
  <si>
    <t>FLOOR</t>
  </si>
  <si>
    <t>AA</t>
  </si>
  <si>
    <t>TOTAL</t>
  </si>
  <si>
    <t>BY TEAM</t>
  </si>
  <si>
    <t>Gustavus Adolphus</t>
  </si>
  <si>
    <t>UW-La Crosse</t>
  </si>
  <si>
    <t>Cynthia Chiolo</t>
  </si>
  <si>
    <t>Ithaca College</t>
  </si>
  <si>
    <t>Tarleton State</t>
  </si>
  <si>
    <t>UW-Oshkosh</t>
  </si>
  <si>
    <t>SUNY-Cortland</t>
  </si>
  <si>
    <t>Shiela Rocchio</t>
  </si>
  <si>
    <t>SUNY-Brockport</t>
  </si>
  <si>
    <t>Hamline University</t>
  </si>
  <si>
    <t>Lindsey Marranca</t>
  </si>
  <si>
    <t>All-Around Champions</t>
  </si>
  <si>
    <t>Vault Champions</t>
  </si>
  <si>
    <t>UW-River Falls</t>
  </si>
  <si>
    <t>Rhode Island College</t>
  </si>
  <si>
    <t>Springfield College</t>
  </si>
  <si>
    <t>Uneven Bar Champions</t>
  </si>
  <si>
    <t>Winona State</t>
  </si>
  <si>
    <t>Balance Beam Champions</t>
  </si>
  <si>
    <t>UW-Whitewater</t>
  </si>
  <si>
    <t>UW-Eau Claire</t>
  </si>
  <si>
    <t>Niki Hoida</t>
  </si>
  <si>
    <t>Floor Exercise Champions</t>
  </si>
  <si>
    <t>Ursinus College</t>
  </si>
  <si>
    <t>Connecticut Coll</t>
  </si>
  <si>
    <t>Lynn Boespflug</t>
  </si>
  <si>
    <t>Christie Chlian</t>
  </si>
  <si>
    <t>Nancy Johnson</t>
  </si>
  <si>
    <t>Lisa Hille</t>
  </si>
  <si>
    <t>Jennifer McArthur</t>
  </si>
  <si>
    <t>Katy O'Brien</t>
  </si>
  <si>
    <t>Cori Carp</t>
  </si>
  <si>
    <t>Patti Roenitz</t>
  </si>
  <si>
    <t>Fritzi Frey</t>
  </si>
  <si>
    <t>Lynn Kancion</t>
  </si>
  <si>
    <t>Kymberli Sullivan</t>
  </si>
  <si>
    <t>Anne Marie Green</t>
  </si>
  <si>
    <t>Winona</t>
  </si>
  <si>
    <t>Shannen Pohl</t>
  </si>
  <si>
    <t>Melissa Green</t>
  </si>
  <si>
    <t>Dana Lehman</t>
  </si>
  <si>
    <t>Summer Ameter</t>
  </si>
  <si>
    <t>Jill Niemcyzk</t>
  </si>
  <si>
    <t>Alison McClung</t>
  </si>
  <si>
    <t>Cindy Hart</t>
  </si>
  <si>
    <t>AnneMarie Green</t>
  </si>
  <si>
    <t>Shannon Pohl</t>
  </si>
  <si>
    <t>Kathy Kowalski</t>
  </si>
  <si>
    <t>Erika Christianson</t>
  </si>
  <si>
    <t>Sue Paul</t>
  </si>
  <si>
    <t>Tammy Cutrumbes</t>
  </si>
  <si>
    <t>Carrie Luka</t>
  </si>
  <si>
    <t>Renee Sestito</t>
  </si>
  <si>
    <t>Kim Golz</t>
  </si>
  <si>
    <t>Springfield</t>
  </si>
  <si>
    <t>Jen White</t>
  </si>
  <si>
    <t>Sarah Bryson</t>
  </si>
  <si>
    <t>Tiffany Barden</t>
  </si>
  <si>
    <t>Kerri Ariens</t>
  </si>
  <si>
    <t>Laurie Woodring</t>
  </si>
  <si>
    <t>Sara Treichel</t>
  </si>
  <si>
    <t>Shania Dzielak</t>
  </si>
  <si>
    <t>Jenna Daum</t>
  </si>
  <si>
    <t>Laura Badach</t>
  </si>
  <si>
    <t>Lynne Marsala</t>
  </si>
  <si>
    <t>Jennifer Davis</t>
  </si>
  <si>
    <t>Alli Christenson</t>
  </si>
  <si>
    <t>Jen Nardone</t>
  </si>
  <si>
    <t>Nicole Centazzo</t>
  </si>
  <si>
    <t>Liz Horne</t>
  </si>
  <si>
    <t>Jaime Wolter</t>
  </si>
  <si>
    <t>Jennifer Courtney</t>
  </si>
  <si>
    <t>Lindsey Mazer</t>
  </si>
  <si>
    <t>Sulekha Modi</t>
  </si>
  <si>
    <t>Emily Pohland</t>
  </si>
  <si>
    <t>Kari Motz</t>
  </si>
  <si>
    <t>Lindsay Odom</t>
  </si>
  <si>
    <t>Jaime Kubash</t>
  </si>
  <si>
    <t>Katie Korteum</t>
  </si>
  <si>
    <t>Sulekah Modi</t>
  </si>
  <si>
    <t>Lee Knight</t>
  </si>
  <si>
    <t>Jenny Bork</t>
  </si>
  <si>
    <t>Becky McDonnell</t>
  </si>
  <si>
    <t>Cathy Thompson</t>
  </si>
  <si>
    <t>Gina Zubert</t>
  </si>
  <si>
    <t>Becky Davis</t>
  </si>
  <si>
    <t>Beth Flaherty</t>
  </si>
  <si>
    <t>Katie Kortuem</t>
  </si>
  <si>
    <t>Amy Bright</t>
  </si>
  <si>
    <t>Sonja Ellefson</t>
  </si>
  <si>
    <t>Annie Renelt</t>
  </si>
  <si>
    <t>Molly Nemes</t>
  </si>
  <si>
    <t>Kim Welsch</t>
  </si>
  <si>
    <t>Michelle Pekel</t>
  </si>
  <si>
    <t>Nikki Allen</t>
  </si>
  <si>
    <t>Suleka Modi</t>
  </si>
  <si>
    <t>Sara McKiernan</t>
  </si>
  <si>
    <t>Christina Ng</t>
  </si>
  <si>
    <t>Stacey Coleman</t>
  </si>
  <si>
    <t>Lindsey McCabe</t>
  </si>
  <si>
    <t>Jaquie Banet</t>
  </si>
  <si>
    <t>Gina Gutierrez</t>
  </si>
  <si>
    <t>Lindsey Hamilton</t>
  </si>
  <si>
    <t>Joanne Truchon</t>
  </si>
  <si>
    <t>Melissa Cummins</t>
  </si>
  <si>
    <t>Jocelyn Genoa</t>
  </si>
  <si>
    <t>Pam Garroway</t>
  </si>
  <si>
    <t>Lisa Barrett</t>
  </si>
  <si>
    <t>Nikki Hoida</t>
  </si>
  <si>
    <t>Whitewater</t>
  </si>
  <si>
    <t>Carrie Costello</t>
  </si>
  <si>
    <t>Sabrina Ashton</t>
  </si>
  <si>
    <t>Linsey Hamilton</t>
  </si>
  <si>
    <t>Joanna Truchon</t>
  </si>
  <si>
    <t>Jenny Moore</t>
  </si>
  <si>
    <t>Tasha Pasch</t>
  </si>
  <si>
    <t>Sajdah Ahmad</t>
  </si>
  <si>
    <t>Lisa McManus</t>
  </si>
  <si>
    <t>Kristen Reed</t>
  </si>
  <si>
    <t>Melissa Stanton</t>
  </si>
  <si>
    <t>Michelle Saxton</t>
  </si>
  <si>
    <t>Katie Hanson</t>
  </si>
  <si>
    <t>Melanie Poach</t>
  </si>
  <si>
    <t>Angela Erato</t>
  </si>
  <si>
    <t>Kristan Turner</t>
  </si>
  <si>
    <t>Trisha Zappala</t>
  </si>
  <si>
    <t>Brenna Jones</t>
  </si>
  <si>
    <t>Kristy Arquette</t>
  </si>
  <si>
    <t>Sarah Reeb</t>
  </si>
  <si>
    <t>Amanda Parker</t>
  </si>
  <si>
    <t>Jumaah Johnson</t>
  </si>
  <si>
    <t>Kristen Grimmel</t>
  </si>
  <si>
    <t>Danin Squires</t>
  </si>
  <si>
    <t>April Hubmann</t>
  </si>
  <si>
    <t>Merritt Tam</t>
  </si>
  <si>
    <t>Vault</t>
  </si>
  <si>
    <t>Ithaca</t>
  </si>
  <si>
    <t>Gustavus</t>
  </si>
  <si>
    <t>Superior</t>
  </si>
  <si>
    <t>Oshkosh</t>
  </si>
  <si>
    <t>Hamline</t>
  </si>
  <si>
    <t>River Falls</t>
  </si>
  <si>
    <t>Jill Russell</t>
  </si>
  <si>
    <t>Carrie Wielges</t>
  </si>
  <si>
    <t>Kris Moore</t>
  </si>
  <si>
    <t>tie</t>
  </si>
  <si>
    <t>Karin Sherling</t>
  </si>
  <si>
    <t>C.J. Page</t>
  </si>
  <si>
    <t>Dina Neumann</t>
  </si>
  <si>
    <t>Pam Rigby</t>
  </si>
  <si>
    <t>Susie Milts</t>
  </si>
  <si>
    <t>Mickie Gillespie</t>
  </si>
  <si>
    <t>Bars</t>
  </si>
  <si>
    <t>Cortland</t>
  </si>
  <si>
    <t>MIT</t>
  </si>
  <si>
    <t>Sandy Picioccio</t>
  </si>
  <si>
    <t>Tina Pudilo</t>
  </si>
  <si>
    <t>Karen Clyne</t>
  </si>
  <si>
    <t>Lisa Terlecki</t>
  </si>
  <si>
    <t>Mary Leivian</t>
  </si>
  <si>
    <t>Lisa Arel</t>
  </si>
  <si>
    <t>Beam</t>
  </si>
  <si>
    <t>Bryn Mawr</t>
  </si>
  <si>
    <t>Floor</t>
  </si>
  <si>
    <t>All-Around</t>
  </si>
  <si>
    <t>Kim MacKrille</t>
  </si>
  <si>
    <t>Alyce Finwall</t>
  </si>
  <si>
    <t>Pam Johnson</t>
  </si>
  <si>
    <t>Cathy Kretsch</t>
  </si>
  <si>
    <t>Kim Nadeau</t>
  </si>
  <si>
    <t>Cindy Ciolo</t>
  </si>
  <si>
    <t>Kim Wendt</t>
  </si>
  <si>
    <t>Alex Hirsh</t>
  </si>
  <si>
    <t>Serese Thurnbeck</t>
  </si>
  <si>
    <t>Karin Curry</t>
  </si>
  <si>
    <t>Ann Kelly</t>
  </si>
  <si>
    <t>Amanda Murdock</t>
  </si>
  <si>
    <t>Rhonda Gorseth</t>
  </si>
  <si>
    <t>Trenton State</t>
  </si>
  <si>
    <t>Chris Wanty</t>
  </si>
  <si>
    <t xml:space="preserve">tie </t>
  </si>
  <si>
    <t>Lynnda Hahn</t>
  </si>
  <si>
    <t>Amy Appler</t>
  </si>
  <si>
    <t>Kirstin Johnson</t>
  </si>
  <si>
    <t>Salem State</t>
  </si>
  <si>
    <t>Renee Counard</t>
  </si>
  <si>
    <t>Stacy Theel</t>
  </si>
  <si>
    <t>Colleen Teal</t>
  </si>
  <si>
    <t>Leslie Todd</t>
  </si>
  <si>
    <t>Heather Murphy</t>
  </si>
  <si>
    <t>Sarah Pflasterer</t>
  </si>
  <si>
    <t>Jennifer Welch</t>
  </si>
  <si>
    <t>Jessica Flanagan</t>
  </si>
  <si>
    <t>Brockport</t>
  </si>
  <si>
    <t>Lori Cinotti</t>
  </si>
  <si>
    <t>Anita Doyle</t>
  </si>
  <si>
    <t>Lori Kindler</t>
  </si>
  <si>
    <t>Kimmi Baumgardt</t>
  </si>
  <si>
    <t>Ursinus</t>
  </si>
  <si>
    <t>Tammy Podgorak</t>
  </si>
  <si>
    <t>Shasta Lininger</t>
  </si>
  <si>
    <t>Kimberly Holmes</t>
  </si>
  <si>
    <t>Leslie Bloedel</t>
  </si>
  <si>
    <t>Amy Meitz</t>
  </si>
  <si>
    <t>Lisa Cole</t>
  </si>
  <si>
    <t>Tricia Adkins</t>
  </si>
  <si>
    <t>Meg Lojek</t>
  </si>
  <si>
    <t>Colleen Holl</t>
  </si>
  <si>
    <t>Cindy Lynn Swatland</t>
  </si>
  <si>
    <t>Amy Webb</t>
  </si>
  <si>
    <t>Lisa Johns</t>
  </si>
  <si>
    <t>Myra Smithers</t>
  </si>
  <si>
    <t>Kristie Kinzie</t>
  </si>
  <si>
    <t>Julie Lyren</t>
  </si>
  <si>
    <t>Shannon Hall</t>
  </si>
  <si>
    <t>Jill Niemczyk</t>
  </si>
  <si>
    <t>Tammy Bakeberg</t>
  </si>
  <si>
    <t>Merilee Healy</t>
  </si>
  <si>
    <t>Shannon McGee</t>
  </si>
  <si>
    <t>Tracey Kalin</t>
  </si>
  <si>
    <t>Robin Fredrick</t>
  </si>
  <si>
    <t>Lori Cuva</t>
  </si>
  <si>
    <t>Kari Livingston</t>
  </si>
  <si>
    <t>Vicky Plitt</t>
  </si>
  <si>
    <t>Lindsay-Leigh Bartyzel</t>
  </si>
  <si>
    <t>Kristine Kinzie</t>
  </si>
  <si>
    <t>Jodi Rabbitt</t>
  </si>
  <si>
    <t xml:space="preserve">Stout </t>
  </si>
  <si>
    <t>Laura Pastore</t>
  </si>
  <si>
    <t>Kari Gillespie</t>
  </si>
  <si>
    <t>Kristi Edmondson</t>
  </si>
  <si>
    <t>Lindsay Bartyzel</t>
  </si>
  <si>
    <t>Tasi Chiarenza</t>
  </si>
  <si>
    <t>Sheila Rocchio</t>
  </si>
  <si>
    <t>Dawn Hochhalter</t>
  </si>
  <si>
    <t>Heather Fitch</t>
  </si>
  <si>
    <t xml:space="preserve">Ithaca </t>
  </si>
  <si>
    <t>Susan Paul</t>
  </si>
  <si>
    <t>Leslee Mollenkopf</t>
  </si>
  <si>
    <t>Kristy Kinzie</t>
  </si>
  <si>
    <t>Rhode Island</t>
  </si>
  <si>
    <t>Stout</t>
  </si>
  <si>
    <t>Cindy Chiolo</t>
  </si>
  <si>
    <t>Meryl Mintz</t>
  </si>
  <si>
    <t>Cathy Duzsa</t>
  </si>
  <si>
    <t>Brittany Davis</t>
  </si>
  <si>
    <t>Gani Hooper</t>
  </si>
  <si>
    <t>Christina Pagella</t>
  </si>
  <si>
    <t>Sarah Nadrowsky</t>
  </si>
  <si>
    <t>Meghen Hargens</t>
  </si>
  <si>
    <t>UW Stout</t>
  </si>
  <si>
    <t>Christina Baggetta</t>
  </si>
  <si>
    <t>UW LaCrosse</t>
  </si>
  <si>
    <t>Katie Thompson</t>
  </si>
  <si>
    <t>UW Whitewater</t>
  </si>
  <si>
    <t>Audry Lastra</t>
  </si>
  <si>
    <t>Winnona</t>
  </si>
  <si>
    <t>Danielle Schulzenberg</t>
  </si>
  <si>
    <t>UW Eau Claire</t>
  </si>
  <si>
    <t>Gaby Hooper</t>
  </si>
  <si>
    <t>Lauren Gildemyer</t>
  </si>
  <si>
    <t>Kendra Klein</t>
  </si>
  <si>
    <t>Courtland</t>
  </si>
  <si>
    <t>Elizabeth Levy</t>
  </si>
  <si>
    <t>Danielle Schultzenberg</t>
  </si>
  <si>
    <t>Kahlynn Hunt</t>
  </si>
  <si>
    <t>Chris Cate</t>
  </si>
  <si>
    <t>Lauren Corrigan</t>
  </si>
  <si>
    <t>Amy Taylor</t>
  </si>
  <si>
    <t>Annie Mix</t>
  </si>
  <si>
    <t>Johannah Warren</t>
  </si>
  <si>
    <t xml:space="preserve"> La Crosse</t>
  </si>
  <si>
    <t>Katheryn Gelimme</t>
  </si>
  <si>
    <t>Mary Kate Young</t>
  </si>
  <si>
    <t>Rachelann Anderson</t>
  </si>
  <si>
    <t>Jena Jondahl</t>
  </si>
  <si>
    <t>Christa Booman</t>
  </si>
  <si>
    <t>Danielle Schulzetenberg</t>
  </si>
  <si>
    <t>Jenna Swails</t>
  </si>
  <si>
    <t>Sarah Nadrowski</t>
  </si>
  <si>
    <t>Taryn Kateridge</t>
  </si>
  <si>
    <t>Heather Rummelein</t>
  </si>
  <si>
    <t>Tegan oare</t>
  </si>
  <si>
    <t>Lissette LaFex</t>
  </si>
  <si>
    <t>Allyse Dieringer</t>
  </si>
  <si>
    <t>Rachel Behmer</t>
  </si>
  <si>
    <t>Anna Gleason</t>
  </si>
  <si>
    <t>Shilanna Gallo</t>
  </si>
  <si>
    <t>Jen Anderson</t>
  </si>
  <si>
    <t>Johanna Warren</t>
  </si>
  <si>
    <t>Olivia Aschenbrenner</t>
  </si>
  <si>
    <t>Morgan Shene</t>
  </si>
  <si>
    <t>Kelcie Morris</t>
  </si>
  <si>
    <t>Courtney Mangini</t>
  </si>
  <si>
    <t>Brittany Baglow</t>
  </si>
  <si>
    <t>Erin Slaunwhite</t>
  </si>
  <si>
    <t>Taylor Wierzba</t>
  </si>
  <si>
    <t>Stephanie Sladky</t>
  </si>
  <si>
    <t>Katrina Schuch</t>
  </si>
  <si>
    <t>Lissett LaFex</t>
  </si>
  <si>
    <t>Sara Nadrowski</t>
  </si>
  <si>
    <t>Danielle Schulzetenberger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</si>
</sst>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[$€-2]\ #,##0.00_);[Red]\([$€-2]\ #,##0.00\)"/>
  </numFmts>
  <fonts count="35">
    <font>
      <sz val="10"/>
      <name val="Arial"/>
      <family val="0"/>
    </font>
    <font>
      <sz val="18"/>
      <color indexed="10"/>
      <name val="Bangl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53" applyFont="1" applyAlignment="1" applyProtection="1">
      <alignment horizontal="center" wrapText="1"/>
      <protection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1" fillId="0" borderId="0" xfId="0" applyFont="1" applyFill="1" applyAlignment="1" applyProtection="1">
      <alignment vertical="justify"/>
      <protection locked="0"/>
    </xf>
    <xf numFmtId="0" fontId="0" fillId="0" borderId="0" xfId="0" applyFont="1" applyFill="1" applyAlignment="1" applyProtection="1">
      <alignment vertical="justify"/>
      <protection locked="0"/>
    </xf>
    <xf numFmtId="0" fontId="0" fillId="0" borderId="0" xfId="0" applyAlignment="1" applyProtection="1">
      <alignment horizontal="left" vertical="justify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 topLeftCell="A143">
      <selection activeCell="G178" sqref="G178"/>
    </sheetView>
  </sheetViews>
  <sheetFormatPr defaultColWidth="8.8515625" defaultRowHeight="12.75"/>
  <cols>
    <col min="1" max="1" width="7.8515625" style="9" customWidth="1"/>
    <col min="2" max="2" width="25.421875" style="0" bestFit="1" customWidth="1"/>
    <col min="3" max="3" width="18.7109375" style="0" customWidth="1"/>
    <col min="4" max="4" width="7.00390625" style="9" customWidth="1"/>
    <col min="5" max="5" width="7.7109375" style="9" customWidth="1"/>
    <col min="6" max="6" width="11.421875" style="9" customWidth="1"/>
    <col min="7" max="7" width="19.421875" style="0" customWidth="1"/>
    <col min="8" max="8" width="4.421875" style="0" customWidth="1"/>
    <col min="9" max="9" width="17.7109375" style="0" customWidth="1"/>
    <col min="10" max="10" width="17.8515625" style="0" customWidth="1"/>
    <col min="11" max="11" width="4.421875" style="0" customWidth="1"/>
    <col min="12" max="12" width="20.421875" style="0" customWidth="1"/>
    <col min="13" max="13" width="19.8515625" style="0" customWidth="1"/>
  </cols>
  <sheetData>
    <row r="1" spans="2:13" ht="12">
      <c r="B1" s="13" t="s">
        <v>265</v>
      </c>
      <c r="D1" s="9" t="s">
        <v>102</v>
      </c>
      <c r="E1" s="9" t="s">
        <v>103</v>
      </c>
      <c r="F1" s="9" t="s">
        <v>104</v>
      </c>
      <c r="I1" s="23" t="s">
        <v>74</v>
      </c>
      <c r="J1" s="23"/>
      <c r="K1" s="23"/>
      <c r="L1" s="23"/>
      <c r="M1" s="23"/>
    </row>
    <row r="2" spans="1:13" ht="12">
      <c r="A2" s="10">
        <v>1984</v>
      </c>
      <c r="B2" t="s">
        <v>192</v>
      </c>
      <c r="C2" t="s">
        <v>258</v>
      </c>
      <c r="D2" s="9">
        <v>1</v>
      </c>
      <c r="E2" s="9">
        <f>COUNTIF(indAA,B2)</f>
        <v>1</v>
      </c>
      <c r="F2" s="9">
        <f>COUNTIF(INDALL,B2)</f>
        <v>5</v>
      </c>
      <c r="G2" t="str">
        <f>B2</f>
        <v>Cindy Greer</v>
      </c>
      <c r="I2" t="s">
        <v>192</v>
      </c>
      <c r="J2" t="s">
        <v>146</v>
      </c>
      <c r="K2">
        <f aca="true" t="shared" si="0" ref="K2:K33">COUNTIF(INDALL,I2)</f>
        <v>5</v>
      </c>
      <c r="L2" t="s">
        <v>147</v>
      </c>
      <c r="M2" t="s">
        <v>12</v>
      </c>
    </row>
    <row r="3" spans="1:13" ht="12">
      <c r="A3" s="10">
        <v>1985</v>
      </c>
      <c r="B3" t="s">
        <v>196</v>
      </c>
      <c r="C3" t="s">
        <v>254</v>
      </c>
      <c r="D3" s="9">
        <v>5</v>
      </c>
      <c r="E3" s="9">
        <f aca="true" t="shared" si="1" ref="E3:E21">COUNTIF(indAA,B3)</f>
        <v>1</v>
      </c>
      <c r="F3" s="9">
        <f aca="true" t="shared" si="2" ref="F3:F21">COUNTIF(INDALL,B3)</f>
        <v>2</v>
      </c>
      <c r="G3" t="str">
        <f aca="true" t="shared" si="3" ref="G3:G21">B3</f>
        <v>Karen Ahlstrom</v>
      </c>
      <c r="I3" t="s">
        <v>429</v>
      </c>
      <c r="J3" t="s">
        <v>263</v>
      </c>
      <c r="K3">
        <f t="shared" si="0"/>
        <v>4</v>
      </c>
      <c r="L3" t="s">
        <v>148</v>
      </c>
      <c r="M3" t="s">
        <v>11</v>
      </c>
    </row>
    <row r="4" spans="1:13" ht="12.75" customHeight="1">
      <c r="A4" s="10">
        <v>1986</v>
      </c>
      <c r="B4" t="s">
        <v>236</v>
      </c>
      <c r="C4" t="s">
        <v>255</v>
      </c>
      <c r="D4" s="9">
        <v>3</v>
      </c>
      <c r="E4" s="9">
        <f t="shared" si="1"/>
        <v>1</v>
      </c>
      <c r="F4" s="9">
        <f t="shared" si="2"/>
        <v>3</v>
      </c>
      <c r="G4" t="str">
        <f t="shared" si="3"/>
        <v>Lisa Kartman</v>
      </c>
      <c r="I4" t="s">
        <v>105</v>
      </c>
      <c r="J4" t="s">
        <v>262</v>
      </c>
      <c r="K4">
        <f t="shared" si="0"/>
        <v>4</v>
      </c>
      <c r="L4" t="s">
        <v>149</v>
      </c>
      <c r="M4" t="s">
        <v>13</v>
      </c>
    </row>
    <row r="5" spans="1:13" ht="12">
      <c r="A5" s="10">
        <v>1987</v>
      </c>
      <c r="B5" t="s">
        <v>256</v>
      </c>
      <c r="C5" t="s">
        <v>257</v>
      </c>
      <c r="D5" s="9">
        <v>4</v>
      </c>
      <c r="E5" s="9">
        <f t="shared" si="1"/>
        <v>1</v>
      </c>
      <c r="F5" s="9">
        <f t="shared" si="2"/>
        <v>2</v>
      </c>
      <c r="G5" t="str">
        <f t="shared" si="3"/>
        <v>Cynthia Chiolo</v>
      </c>
      <c r="I5" s="7" t="s">
        <v>405</v>
      </c>
      <c r="J5" t="s">
        <v>267</v>
      </c>
      <c r="K5">
        <f t="shared" si="0"/>
        <v>4</v>
      </c>
      <c r="L5" t="s">
        <v>150</v>
      </c>
      <c r="M5" t="s">
        <v>14</v>
      </c>
    </row>
    <row r="6" spans="1:13" ht="12">
      <c r="A6" s="10">
        <v>1988</v>
      </c>
      <c r="B6" t="s">
        <v>419</v>
      </c>
      <c r="C6" t="s">
        <v>255</v>
      </c>
      <c r="E6" s="9">
        <f t="shared" si="1"/>
        <v>1</v>
      </c>
      <c r="F6" s="9">
        <f t="shared" si="2"/>
        <v>3</v>
      </c>
      <c r="G6" t="str">
        <f t="shared" si="3"/>
        <v>Kim MacKrille</v>
      </c>
      <c r="I6" t="s">
        <v>430</v>
      </c>
      <c r="J6" t="s">
        <v>254</v>
      </c>
      <c r="K6">
        <f t="shared" si="0"/>
        <v>3</v>
      </c>
      <c r="L6" t="s">
        <v>151</v>
      </c>
      <c r="M6" t="s">
        <v>15</v>
      </c>
    </row>
    <row r="7" spans="1:13" ht="12">
      <c r="A7" s="10">
        <v>1989</v>
      </c>
      <c r="B7" t="s">
        <v>413</v>
      </c>
      <c r="C7" t="s">
        <v>259</v>
      </c>
      <c r="D7" s="9">
        <v>1</v>
      </c>
      <c r="E7" s="9">
        <f t="shared" si="1"/>
        <v>1</v>
      </c>
      <c r="F7" s="9">
        <f t="shared" si="2"/>
        <v>3</v>
      </c>
      <c r="G7" t="str">
        <f t="shared" si="3"/>
        <v>Mary Leivian</v>
      </c>
      <c r="I7" t="s">
        <v>436</v>
      </c>
      <c r="J7" t="s">
        <v>257</v>
      </c>
      <c r="K7">
        <f t="shared" si="0"/>
        <v>3</v>
      </c>
      <c r="L7" t="s">
        <v>152</v>
      </c>
      <c r="M7" t="s">
        <v>16</v>
      </c>
    </row>
    <row r="8" spans="1:13" ht="12">
      <c r="A8" s="10">
        <v>1990</v>
      </c>
      <c r="B8" t="s">
        <v>436</v>
      </c>
      <c r="C8" t="s">
        <v>257</v>
      </c>
      <c r="E8" s="9">
        <f t="shared" si="1"/>
        <v>1</v>
      </c>
      <c r="F8" s="9">
        <f t="shared" si="2"/>
        <v>3</v>
      </c>
      <c r="G8" t="str">
        <f t="shared" si="3"/>
        <v>Amy Appler</v>
      </c>
      <c r="I8" t="s">
        <v>463</v>
      </c>
      <c r="J8" t="s">
        <v>259</v>
      </c>
      <c r="K8">
        <f t="shared" si="0"/>
        <v>3</v>
      </c>
      <c r="L8" t="s">
        <v>153</v>
      </c>
      <c r="M8" t="s">
        <v>17</v>
      </c>
    </row>
    <row r="9" spans="1:12" ht="12">
      <c r="A9" s="10">
        <v>1991</v>
      </c>
      <c r="B9" t="s">
        <v>430</v>
      </c>
      <c r="C9" t="s">
        <v>254</v>
      </c>
      <c r="E9" s="9">
        <f t="shared" si="1"/>
        <v>1</v>
      </c>
      <c r="F9" s="9">
        <f t="shared" si="2"/>
        <v>3</v>
      </c>
      <c r="G9" t="str">
        <f t="shared" si="3"/>
        <v>Amanda Murdock</v>
      </c>
      <c r="I9" t="s">
        <v>386</v>
      </c>
      <c r="J9" t="s">
        <v>260</v>
      </c>
      <c r="K9">
        <f t="shared" si="0"/>
        <v>3</v>
      </c>
      <c r="L9" t="s">
        <v>154</v>
      </c>
    </row>
    <row r="10" spans="1:13" ht="12">
      <c r="A10" s="10">
        <v>1992</v>
      </c>
      <c r="B10" t="s">
        <v>455</v>
      </c>
      <c r="C10" t="s">
        <v>260</v>
      </c>
      <c r="D10" s="9">
        <v>2</v>
      </c>
      <c r="E10" s="9">
        <f t="shared" si="1"/>
        <v>1</v>
      </c>
      <c r="F10" s="9">
        <f t="shared" si="2"/>
        <v>3</v>
      </c>
      <c r="G10" t="str">
        <f t="shared" si="3"/>
        <v>Kimberly Holmes</v>
      </c>
      <c r="I10" t="s">
        <v>329</v>
      </c>
      <c r="J10" t="s">
        <v>255</v>
      </c>
      <c r="K10">
        <f t="shared" si="0"/>
        <v>3</v>
      </c>
      <c r="L10" t="s">
        <v>155</v>
      </c>
      <c r="M10" t="s">
        <v>18</v>
      </c>
    </row>
    <row r="11" spans="1:13" ht="12">
      <c r="A11" s="10">
        <v>1993</v>
      </c>
      <c r="B11" t="s">
        <v>472</v>
      </c>
      <c r="C11" t="s">
        <v>254</v>
      </c>
      <c r="E11" s="9">
        <f t="shared" si="1"/>
        <v>1</v>
      </c>
      <c r="F11" s="9">
        <f t="shared" si="2"/>
        <v>1</v>
      </c>
      <c r="G11" t="str">
        <f t="shared" si="3"/>
        <v>Shannon McGee</v>
      </c>
      <c r="I11" t="s">
        <v>419</v>
      </c>
      <c r="J11" t="s">
        <v>255</v>
      </c>
      <c r="K11">
        <f t="shared" si="0"/>
        <v>3</v>
      </c>
      <c r="L11" t="s">
        <v>155</v>
      </c>
      <c r="M11" t="s">
        <v>19</v>
      </c>
    </row>
    <row r="12" spans="1:13" ht="12">
      <c r="A12" s="10">
        <v>1994</v>
      </c>
      <c r="B12" t="s">
        <v>478</v>
      </c>
      <c r="C12" t="s">
        <v>257</v>
      </c>
      <c r="E12" s="9">
        <f t="shared" si="1"/>
        <v>1</v>
      </c>
      <c r="F12" s="9">
        <f t="shared" si="2"/>
        <v>1</v>
      </c>
      <c r="G12" t="str">
        <f t="shared" si="3"/>
        <v>Lindsay-Leigh Bartyzel</v>
      </c>
      <c r="I12" t="s">
        <v>455</v>
      </c>
      <c r="J12" t="s">
        <v>260</v>
      </c>
      <c r="K12">
        <f t="shared" si="0"/>
        <v>3</v>
      </c>
      <c r="L12" t="s">
        <v>156</v>
      </c>
      <c r="M12" t="s">
        <v>20</v>
      </c>
    </row>
    <row r="13" spans="1:13" ht="12">
      <c r="A13" s="10">
        <v>1995</v>
      </c>
      <c r="B13" t="s">
        <v>261</v>
      </c>
      <c r="C13" t="s">
        <v>408</v>
      </c>
      <c r="D13" s="9">
        <v>3</v>
      </c>
      <c r="E13" s="9">
        <f>COUNTIF(indAA,B13)</f>
        <v>1</v>
      </c>
      <c r="F13" s="9">
        <f t="shared" si="2"/>
        <v>1</v>
      </c>
      <c r="G13" t="str">
        <f t="shared" si="3"/>
        <v>Shiela Rocchio</v>
      </c>
      <c r="I13" t="s">
        <v>326</v>
      </c>
      <c r="J13" t="s">
        <v>257</v>
      </c>
      <c r="K13">
        <f t="shared" si="0"/>
        <v>3</v>
      </c>
      <c r="L13" t="s">
        <v>151</v>
      </c>
      <c r="M13" t="s">
        <v>21</v>
      </c>
    </row>
    <row r="14" spans="1:13" ht="12">
      <c r="A14" s="10">
        <v>1996</v>
      </c>
      <c r="B14" t="s">
        <v>306</v>
      </c>
      <c r="C14" t="s">
        <v>262</v>
      </c>
      <c r="D14" s="9">
        <v>4</v>
      </c>
      <c r="E14" s="9">
        <f t="shared" si="1"/>
        <v>1</v>
      </c>
      <c r="F14" s="9">
        <f t="shared" si="2"/>
        <v>1</v>
      </c>
      <c r="G14" t="str">
        <f t="shared" si="3"/>
        <v>Renee Sestito</v>
      </c>
      <c r="I14" t="s">
        <v>236</v>
      </c>
      <c r="J14" t="s">
        <v>255</v>
      </c>
      <c r="K14">
        <f t="shared" si="0"/>
        <v>3</v>
      </c>
      <c r="L14" t="s">
        <v>157</v>
      </c>
      <c r="M14" t="s">
        <v>22</v>
      </c>
    </row>
    <row r="15" spans="1:13" ht="12">
      <c r="A15" s="10">
        <v>1997</v>
      </c>
      <c r="B15" t="s">
        <v>329</v>
      </c>
      <c r="C15" t="s">
        <v>255</v>
      </c>
      <c r="E15" s="9">
        <f t="shared" si="1"/>
        <v>1</v>
      </c>
      <c r="F15" s="9">
        <f t="shared" si="2"/>
        <v>3</v>
      </c>
      <c r="G15" t="str">
        <f t="shared" si="3"/>
        <v>Kari Motz</v>
      </c>
      <c r="I15" t="s">
        <v>413</v>
      </c>
      <c r="J15" t="s">
        <v>259</v>
      </c>
      <c r="K15">
        <f t="shared" si="0"/>
        <v>3</v>
      </c>
      <c r="L15" t="s">
        <v>151</v>
      </c>
      <c r="M15" t="s">
        <v>23</v>
      </c>
    </row>
    <row r="16" spans="1:13" ht="12">
      <c r="A16" s="10">
        <v>1998</v>
      </c>
      <c r="B16" t="s">
        <v>326</v>
      </c>
      <c r="C16" t="s">
        <v>257</v>
      </c>
      <c r="E16" s="9">
        <f t="shared" si="1"/>
        <v>1</v>
      </c>
      <c r="F16" s="9">
        <f t="shared" si="2"/>
        <v>3</v>
      </c>
      <c r="G16" t="str">
        <f t="shared" si="3"/>
        <v>Lindsey Mazer</v>
      </c>
      <c r="I16" t="s">
        <v>373</v>
      </c>
      <c r="J16" t="s">
        <v>263</v>
      </c>
      <c r="K16">
        <f t="shared" si="0"/>
        <v>3</v>
      </c>
      <c r="L16" t="s">
        <v>156</v>
      </c>
      <c r="M16" t="s">
        <v>24</v>
      </c>
    </row>
    <row r="17" spans="1:12" ht="12">
      <c r="A17" s="10">
        <v>1999</v>
      </c>
      <c r="B17" t="s">
        <v>341</v>
      </c>
      <c r="C17" t="s">
        <v>254</v>
      </c>
      <c r="E17" s="9">
        <f t="shared" si="1"/>
        <v>1</v>
      </c>
      <c r="F17" s="9">
        <f t="shared" si="2"/>
        <v>2</v>
      </c>
      <c r="G17" t="str">
        <f t="shared" si="3"/>
        <v>Katie Kortuem</v>
      </c>
      <c r="I17" t="s">
        <v>215</v>
      </c>
      <c r="J17" t="s">
        <v>255</v>
      </c>
      <c r="K17">
        <f t="shared" si="0"/>
        <v>3</v>
      </c>
      <c r="L17" t="s">
        <v>158</v>
      </c>
    </row>
    <row r="18" spans="1:13" ht="12">
      <c r="A18" s="11">
        <v>2000</v>
      </c>
      <c r="B18" t="s">
        <v>330</v>
      </c>
      <c r="C18" t="s">
        <v>263</v>
      </c>
      <c r="D18" s="9">
        <v>2</v>
      </c>
      <c r="E18" s="9">
        <f t="shared" si="1"/>
        <v>1</v>
      </c>
      <c r="F18" s="9">
        <f t="shared" si="2"/>
        <v>1</v>
      </c>
      <c r="G18" t="str">
        <f t="shared" si="3"/>
        <v>Lindsay Odom</v>
      </c>
      <c r="I18" t="s">
        <v>117</v>
      </c>
      <c r="J18" t="s">
        <v>262</v>
      </c>
      <c r="K18">
        <f t="shared" si="0"/>
        <v>3</v>
      </c>
      <c r="L18" t="s">
        <v>159</v>
      </c>
      <c r="M18" t="s">
        <v>25</v>
      </c>
    </row>
    <row r="19" spans="1:13" ht="12">
      <c r="A19" s="11">
        <v>2001</v>
      </c>
      <c r="B19" t="s">
        <v>373</v>
      </c>
      <c r="C19" t="s">
        <v>263</v>
      </c>
      <c r="E19" s="9">
        <f t="shared" si="1"/>
        <v>1</v>
      </c>
      <c r="F19" s="9">
        <f t="shared" si="2"/>
        <v>3</v>
      </c>
      <c r="G19" t="str">
        <f t="shared" si="3"/>
        <v>Melissa Stanton</v>
      </c>
      <c r="I19" t="s">
        <v>454</v>
      </c>
      <c r="J19" t="s">
        <v>254</v>
      </c>
      <c r="K19">
        <f t="shared" si="0"/>
        <v>3</v>
      </c>
      <c r="L19" t="s">
        <v>160</v>
      </c>
      <c r="M19" t="s">
        <v>26</v>
      </c>
    </row>
    <row r="20" spans="1:12" ht="12">
      <c r="A20" s="11">
        <v>2002</v>
      </c>
      <c r="B20" t="s">
        <v>383</v>
      </c>
      <c r="C20" t="s">
        <v>254</v>
      </c>
      <c r="E20" s="9">
        <f t="shared" si="1"/>
        <v>1</v>
      </c>
      <c r="F20" s="9">
        <f t="shared" si="2"/>
        <v>2</v>
      </c>
      <c r="G20" t="str">
        <f t="shared" si="3"/>
        <v>Amanda Parker</v>
      </c>
      <c r="I20" t="s">
        <v>327</v>
      </c>
      <c r="J20" t="s">
        <v>260</v>
      </c>
      <c r="K20">
        <f t="shared" si="0"/>
        <v>3</v>
      </c>
      <c r="L20" t="s">
        <v>158</v>
      </c>
    </row>
    <row r="21" spans="1:13" ht="12">
      <c r="A21" s="11">
        <v>2003</v>
      </c>
      <c r="B21" t="s">
        <v>264</v>
      </c>
      <c r="C21" t="s">
        <v>260</v>
      </c>
      <c r="E21" s="9">
        <f t="shared" si="1"/>
        <v>1</v>
      </c>
      <c r="F21" s="9">
        <f t="shared" si="2"/>
        <v>2</v>
      </c>
      <c r="G21" t="str">
        <f t="shared" si="3"/>
        <v>Lindsey Marranca</v>
      </c>
      <c r="I21" t="s">
        <v>139</v>
      </c>
      <c r="J21" t="s">
        <v>408</v>
      </c>
      <c r="K21">
        <f t="shared" si="0"/>
        <v>4</v>
      </c>
      <c r="L21" t="s">
        <v>72</v>
      </c>
      <c r="M21" t="s">
        <v>73</v>
      </c>
    </row>
    <row r="22" spans="1:13" ht="12">
      <c r="A22" s="11">
        <v>2004</v>
      </c>
      <c r="B22" t="s">
        <v>105</v>
      </c>
      <c r="C22" t="s">
        <v>262</v>
      </c>
      <c r="E22" s="9">
        <f aca="true" t="shared" si="4" ref="E22:E27">COUNTIF(indAA,B22)</f>
        <v>1</v>
      </c>
      <c r="F22" s="9">
        <f aca="true" t="shared" si="5" ref="F22:F27">COUNTIF(INDALL,B22)</f>
        <v>4</v>
      </c>
      <c r="G22" t="str">
        <f aca="true" t="shared" si="6" ref="G22:G28">B22</f>
        <v>Carrie Santore</v>
      </c>
      <c r="I22" t="s">
        <v>383</v>
      </c>
      <c r="J22" t="s">
        <v>254</v>
      </c>
      <c r="K22">
        <f t="shared" si="0"/>
        <v>2</v>
      </c>
      <c r="L22" t="s">
        <v>161</v>
      </c>
      <c r="M22" t="s">
        <v>27</v>
      </c>
    </row>
    <row r="23" spans="1:12" ht="12">
      <c r="A23" s="11">
        <v>2005</v>
      </c>
      <c r="B23" t="s">
        <v>117</v>
      </c>
      <c r="C23" t="s">
        <v>262</v>
      </c>
      <c r="E23" s="9">
        <f t="shared" si="4"/>
        <v>2</v>
      </c>
      <c r="F23" s="9">
        <f t="shared" si="5"/>
        <v>3</v>
      </c>
      <c r="G23" t="str">
        <f t="shared" si="6"/>
        <v>Sarah Bulka</v>
      </c>
      <c r="I23" t="s">
        <v>336</v>
      </c>
      <c r="J23" t="s">
        <v>255</v>
      </c>
      <c r="K23">
        <f t="shared" si="0"/>
        <v>2</v>
      </c>
      <c r="L23" t="s">
        <v>162</v>
      </c>
    </row>
    <row r="24" spans="1:13" ht="12">
      <c r="A24" s="11">
        <v>2006</v>
      </c>
      <c r="B24" t="s">
        <v>117</v>
      </c>
      <c r="C24" t="s">
        <v>262</v>
      </c>
      <c r="E24" s="9">
        <f t="shared" si="4"/>
        <v>2</v>
      </c>
      <c r="F24" s="9">
        <f t="shared" si="5"/>
        <v>3</v>
      </c>
      <c r="G24" t="str">
        <f t="shared" si="6"/>
        <v>Sarah Bulka</v>
      </c>
      <c r="I24" t="s">
        <v>256</v>
      </c>
      <c r="J24" t="s">
        <v>257</v>
      </c>
      <c r="K24">
        <f t="shared" si="0"/>
        <v>2</v>
      </c>
      <c r="L24" t="s">
        <v>163</v>
      </c>
      <c r="M24" t="s">
        <v>28</v>
      </c>
    </row>
    <row r="25" spans="1:12" ht="12">
      <c r="A25" s="11">
        <v>2007</v>
      </c>
      <c r="B25" t="s">
        <v>139</v>
      </c>
      <c r="C25" t="s">
        <v>408</v>
      </c>
      <c r="E25" s="9">
        <f t="shared" si="4"/>
        <v>2</v>
      </c>
      <c r="F25" s="9">
        <f t="shared" si="5"/>
        <v>4</v>
      </c>
      <c r="G25" t="str">
        <f t="shared" si="6"/>
        <v>Julia Zimmerman</v>
      </c>
      <c r="I25" t="s">
        <v>489</v>
      </c>
      <c r="J25" t="s">
        <v>254</v>
      </c>
      <c r="K25">
        <f t="shared" si="0"/>
        <v>2</v>
      </c>
      <c r="L25" t="s">
        <v>162</v>
      </c>
    </row>
    <row r="26" spans="1:13" ht="12">
      <c r="A26" s="11">
        <v>2008</v>
      </c>
      <c r="B26" t="s">
        <v>178</v>
      </c>
      <c r="C26" t="s">
        <v>277</v>
      </c>
      <c r="D26" s="9">
        <v>1</v>
      </c>
      <c r="E26" s="9">
        <f t="shared" si="4"/>
        <v>1</v>
      </c>
      <c r="F26" s="9">
        <f t="shared" si="5"/>
        <v>1</v>
      </c>
      <c r="G26" t="str">
        <f t="shared" si="6"/>
        <v>Olivia Oller</v>
      </c>
      <c r="I26" t="s">
        <v>168</v>
      </c>
      <c r="J26" t="s">
        <v>255</v>
      </c>
      <c r="K26">
        <f t="shared" si="0"/>
        <v>2</v>
      </c>
      <c r="L26" t="s">
        <v>167</v>
      </c>
      <c r="M26" t="s">
        <v>50</v>
      </c>
    </row>
    <row r="27" spans="1:12" ht="12">
      <c r="A27" s="11">
        <v>2009</v>
      </c>
      <c r="B27" t="s">
        <v>139</v>
      </c>
      <c r="C27" t="s">
        <v>408</v>
      </c>
      <c r="E27" s="9">
        <f t="shared" si="4"/>
        <v>2</v>
      </c>
      <c r="F27" s="9">
        <f t="shared" si="5"/>
        <v>4</v>
      </c>
      <c r="G27" t="str">
        <f t="shared" si="6"/>
        <v>Julia Zimmerman</v>
      </c>
      <c r="I27" t="s">
        <v>126</v>
      </c>
      <c r="J27" t="s">
        <v>255</v>
      </c>
      <c r="K27">
        <f t="shared" si="0"/>
        <v>2</v>
      </c>
      <c r="L27" t="s">
        <v>164</v>
      </c>
    </row>
    <row r="28" spans="1:13" ht="12">
      <c r="A28" s="11">
        <v>2010</v>
      </c>
      <c r="B28" t="s">
        <v>176</v>
      </c>
      <c r="C28" t="s">
        <v>277</v>
      </c>
      <c r="G28" t="str">
        <f t="shared" si="6"/>
        <v>Kira Oldham-Curtis</v>
      </c>
      <c r="I28" t="s">
        <v>196</v>
      </c>
      <c r="J28" t="s">
        <v>254</v>
      </c>
      <c r="K28">
        <f t="shared" si="0"/>
        <v>2</v>
      </c>
      <c r="L28" t="s">
        <v>165</v>
      </c>
      <c r="M28" t="s">
        <v>29</v>
      </c>
    </row>
    <row r="29" spans="9:13" ht="12">
      <c r="I29" t="s">
        <v>341</v>
      </c>
      <c r="J29" t="s">
        <v>254</v>
      </c>
      <c r="K29">
        <f t="shared" si="0"/>
        <v>2</v>
      </c>
      <c r="L29" t="s">
        <v>161</v>
      </c>
      <c r="M29" t="s">
        <v>30</v>
      </c>
    </row>
    <row r="30" spans="4:12" ht="12">
      <c r="D30" s="9">
        <f>SUM(D2:D29)</f>
        <v>26</v>
      </c>
      <c r="I30" t="s">
        <v>264</v>
      </c>
      <c r="J30" t="s">
        <v>260</v>
      </c>
      <c r="K30">
        <f t="shared" si="0"/>
        <v>2</v>
      </c>
      <c r="L30" t="s">
        <v>165</v>
      </c>
    </row>
    <row r="31" spans="9:12" ht="12">
      <c r="I31" t="s">
        <v>471</v>
      </c>
      <c r="J31" t="s">
        <v>267</v>
      </c>
      <c r="K31">
        <f t="shared" si="0"/>
        <v>2</v>
      </c>
      <c r="L31" t="s">
        <v>166</v>
      </c>
    </row>
    <row r="32" spans="2:12" ht="12">
      <c r="B32" s="13" t="s">
        <v>266</v>
      </c>
      <c r="D32" s="9" t="s">
        <v>102</v>
      </c>
      <c r="E32" s="9" t="s">
        <v>103</v>
      </c>
      <c r="F32" s="9" t="s">
        <v>104</v>
      </c>
      <c r="I32" t="s">
        <v>303</v>
      </c>
      <c r="J32" t="s">
        <v>268</v>
      </c>
      <c r="K32">
        <f t="shared" si="0"/>
        <v>2</v>
      </c>
      <c r="L32" t="s">
        <v>167</v>
      </c>
    </row>
    <row r="33" spans="1:12" ht="12">
      <c r="A33" s="9">
        <v>1984</v>
      </c>
      <c r="B33" s="7" t="s">
        <v>192</v>
      </c>
      <c r="C33" t="s">
        <v>258</v>
      </c>
      <c r="D33" s="9">
        <v>1</v>
      </c>
      <c r="E33" s="9">
        <f>COUNTIF(indVT,B33)</f>
        <v>1</v>
      </c>
      <c r="F33" s="9">
        <f aca="true" t="shared" si="7" ref="F33:F57">COUNTIF(INDALL,B33)</f>
        <v>5</v>
      </c>
      <c r="G33" t="str">
        <f>B33</f>
        <v>Cindy Greer</v>
      </c>
      <c r="I33" t="s">
        <v>459</v>
      </c>
      <c r="J33" t="s">
        <v>255</v>
      </c>
      <c r="K33">
        <f t="shared" si="0"/>
        <v>2</v>
      </c>
      <c r="L33" t="s">
        <v>164</v>
      </c>
    </row>
    <row r="34" spans="1:7" ht="12">
      <c r="A34" s="9">
        <v>1985</v>
      </c>
      <c r="B34" s="7" t="s">
        <v>198</v>
      </c>
      <c r="C34" t="s">
        <v>254</v>
      </c>
      <c r="D34" s="9">
        <v>8</v>
      </c>
      <c r="E34" s="9">
        <f aca="true" t="shared" si="8" ref="E34:E57">COUNTIF(indVT,B34)</f>
        <v>1</v>
      </c>
      <c r="F34" s="9">
        <f t="shared" si="7"/>
        <v>1</v>
      </c>
      <c r="G34" t="str">
        <f aca="true" t="shared" si="9" ref="G34:G65">B34</f>
        <v>Kim McNeal</v>
      </c>
    </row>
    <row r="35" spans="1:7" ht="12">
      <c r="A35" s="9">
        <v>1986</v>
      </c>
      <c r="B35" s="7" t="s">
        <v>236</v>
      </c>
      <c r="C35" t="s">
        <v>255</v>
      </c>
      <c r="D35" s="9">
        <v>5</v>
      </c>
      <c r="E35" s="9">
        <f t="shared" si="8"/>
        <v>1</v>
      </c>
      <c r="F35" s="9">
        <f t="shared" si="7"/>
        <v>3</v>
      </c>
      <c r="G35" t="str">
        <f t="shared" si="9"/>
        <v>Lisa Kartman</v>
      </c>
    </row>
    <row r="36" spans="1:7" ht="12">
      <c r="A36" s="9">
        <v>1987</v>
      </c>
      <c r="B36" s="7" t="s">
        <v>396</v>
      </c>
      <c r="C36" t="s">
        <v>438</v>
      </c>
      <c r="D36" s="9">
        <v>1</v>
      </c>
      <c r="E36" s="9">
        <f t="shared" si="8"/>
        <v>1</v>
      </c>
      <c r="F36" s="9">
        <f t="shared" si="7"/>
        <v>1</v>
      </c>
      <c r="G36" t="str">
        <f t="shared" si="9"/>
        <v>Jill Russell</v>
      </c>
    </row>
    <row r="37" spans="1:7" ht="12">
      <c r="A37" s="9">
        <v>1988</v>
      </c>
      <c r="B37" s="7" t="s">
        <v>401</v>
      </c>
      <c r="C37" t="s">
        <v>254</v>
      </c>
      <c r="E37" s="9">
        <f t="shared" si="8"/>
        <v>1</v>
      </c>
      <c r="F37" s="9">
        <f t="shared" si="7"/>
        <v>1</v>
      </c>
      <c r="G37" t="str">
        <f t="shared" si="9"/>
        <v>C.J. Page</v>
      </c>
    </row>
    <row r="38" spans="2:7" ht="12">
      <c r="B38" s="7" t="s">
        <v>405</v>
      </c>
      <c r="C38" t="s">
        <v>267</v>
      </c>
      <c r="D38" s="9">
        <v>1</v>
      </c>
      <c r="E38" s="9">
        <f t="shared" si="8"/>
        <v>1</v>
      </c>
      <c r="F38" s="9">
        <f t="shared" si="7"/>
        <v>4</v>
      </c>
      <c r="G38" t="str">
        <f t="shared" si="9"/>
        <v>Mickie Gillespie</v>
      </c>
    </row>
    <row r="39" spans="1:7" ht="12">
      <c r="A39" s="9">
        <v>1989</v>
      </c>
      <c r="B39" s="7" t="s">
        <v>413</v>
      </c>
      <c r="C39" t="s">
        <v>259</v>
      </c>
      <c r="D39" s="9">
        <v>5</v>
      </c>
      <c r="E39" s="9">
        <f t="shared" si="8"/>
        <v>1</v>
      </c>
      <c r="F39" s="9">
        <f t="shared" si="7"/>
        <v>3</v>
      </c>
      <c r="G39" t="str">
        <f t="shared" si="9"/>
        <v>Mary Leivian</v>
      </c>
    </row>
    <row r="40" spans="1:7" ht="12">
      <c r="A40" s="9">
        <v>1990</v>
      </c>
      <c r="B40" s="7" t="s">
        <v>430</v>
      </c>
      <c r="C40" t="s">
        <v>254</v>
      </c>
      <c r="E40" s="9">
        <f t="shared" si="8"/>
        <v>1</v>
      </c>
      <c r="F40" s="9">
        <f t="shared" si="7"/>
        <v>3</v>
      </c>
      <c r="G40" t="str">
        <f t="shared" si="9"/>
        <v>Amanda Murdock</v>
      </c>
    </row>
    <row r="41" spans="1:7" ht="12">
      <c r="A41" s="9">
        <v>1991</v>
      </c>
      <c r="B41" s="7" t="s">
        <v>439</v>
      </c>
      <c r="C41" t="s">
        <v>259</v>
      </c>
      <c r="E41" s="9">
        <f t="shared" si="8"/>
        <v>1</v>
      </c>
      <c r="F41" s="9">
        <f t="shared" si="7"/>
        <v>1</v>
      </c>
      <c r="G41" t="str">
        <f t="shared" si="9"/>
        <v>Renee Counard</v>
      </c>
    </row>
    <row r="42" spans="1:7" ht="12">
      <c r="A42" s="9">
        <v>1992</v>
      </c>
      <c r="B42" s="7" t="s">
        <v>448</v>
      </c>
      <c r="C42" t="s">
        <v>260</v>
      </c>
      <c r="D42" s="9">
        <v>1</v>
      </c>
      <c r="E42" s="9">
        <f t="shared" si="8"/>
        <v>1</v>
      </c>
      <c r="F42" s="9">
        <f t="shared" si="7"/>
        <v>1</v>
      </c>
      <c r="G42" t="str">
        <f t="shared" si="9"/>
        <v>Lori Cinotti</v>
      </c>
    </row>
    <row r="43" spans="2:7" ht="12">
      <c r="B43" s="7" t="s">
        <v>454</v>
      </c>
      <c r="C43" t="s">
        <v>254</v>
      </c>
      <c r="E43" s="9">
        <f t="shared" si="8"/>
        <v>2</v>
      </c>
      <c r="F43" s="9">
        <f t="shared" si="7"/>
        <v>3</v>
      </c>
      <c r="G43" t="str">
        <f t="shared" si="9"/>
        <v>Shasta Lininger</v>
      </c>
    </row>
    <row r="44" spans="1:7" ht="12">
      <c r="A44" s="9">
        <v>1993</v>
      </c>
      <c r="B44" s="7" t="s">
        <v>463</v>
      </c>
      <c r="C44" t="s">
        <v>259</v>
      </c>
      <c r="E44" s="9">
        <f t="shared" si="8"/>
        <v>1</v>
      </c>
      <c r="F44" s="9">
        <f t="shared" si="7"/>
        <v>3</v>
      </c>
      <c r="G44" t="str">
        <f t="shared" si="9"/>
        <v>Amy Webb</v>
      </c>
    </row>
    <row r="45" spans="1:7" ht="12">
      <c r="A45" s="9">
        <v>1994</v>
      </c>
      <c r="B45" s="7" t="s">
        <v>454</v>
      </c>
      <c r="C45" t="s">
        <v>254</v>
      </c>
      <c r="E45" s="9">
        <f t="shared" si="8"/>
        <v>2</v>
      </c>
      <c r="F45" s="9">
        <f t="shared" si="7"/>
        <v>3</v>
      </c>
      <c r="G45" t="str">
        <f t="shared" si="9"/>
        <v>Shasta Lininger</v>
      </c>
    </row>
    <row r="46" spans="1:7" ht="12">
      <c r="A46" s="9">
        <v>1995</v>
      </c>
      <c r="B46" s="7" t="s">
        <v>482</v>
      </c>
      <c r="C46" t="s">
        <v>255</v>
      </c>
      <c r="E46" s="9">
        <f t="shared" si="8"/>
        <v>1</v>
      </c>
      <c r="F46" s="9">
        <f t="shared" si="7"/>
        <v>1</v>
      </c>
      <c r="G46" t="str">
        <f t="shared" si="9"/>
        <v>Laura Pastore</v>
      </c>
    </row>
    <row r="47" spans="1:7" ht="12">
      <c r="A47" s="9">
        <v>1996</v>
      </c>
      <c r="B47" s="7" t="s">
        <v>303</v>
      </c>
      <c r="C47" t="s">
        <v>268</v>
      </c>
      <c r="D47" s="9">
        <v>2</v>
      </c>
      <c r="E47" s="9">
        <f t="shared" si="8"/>
        <v>2</v>
      </c>
      <c r="F47" s="9">
        <f t="shared" si="7"/>
        <v>2</v>
      </c>
      <c r="G47" t="str">
        <f t="shared" si="9"/>
        <v>Sue Paul</v>
      </c>
    </row>
    <row r="48" spans="1:7" ht="12">
      <c r="A48" s="9">
        <v>1997</v>
      </c>
      <c r="B48" s="7" t="s">
        <v>303</v>
      </c>
      <c r="C48" t="s">
        <v>268</v>
      </c>
      <c r="E48" s="9">
        <f t="shared" si="8"/>
        <v>2</v>
      </c>
      <c r="F48" s="9">
        <f t="shared" si="7"/>
        <v>2</v>
      </c>
      <c r="G48" t="str">
        <f t="shared" si="9"/>
        <v>Sue Paul</v>
      </c>
    </row>
    <row r="49" spans="1:7" ht="12">
      <c r="A49" s="9">
        <v>1998</v>
      </c>
      <c r="B49" s="7" t="s">
        <v>326</v>
      </c>
      <c r="C49" t="s">
        <v>257</v>
      </c>
      <c r="D49" s="9">
        <v>1</v>
      </c>
      <c r="E49" s="9">
        <f t="shared" si="8"/>
        <v>1</v>
      </c>
      <c r="F49" s="9">
        <f t="shared" si="7"/>
        <v>3</v>
      </c>
      <c r="G49" t="str">
        <f t="shared" si="9"/>
        <v>Lindsey Mazer</v>
      </c>
    </row>
    <row r="50" spans="1:7" ht="12">
      <c r="A50" s="9">
        <v>1999</v>
      </c>
      <c r="B50" s="7" t="s">
        <v>190</v>
      </c>
      <c r="C50" t="s">
        <v>269</v>
      </c>
      <c r="D50" s="9">
        <v>2</v>
      </c>
      <c r="E50" s="9">
        <f t="shared" si="8"/>
        <v>1</v>
      </c>
      <c r="F50" s="9">
        <f t="shared" si="7"/>
        <v>1</v>
      </c>
      <c r="G50" t="str">
        <f t="shared" si="9"/>
        <v>Shanna Larocque</v>
      </c>
    </row>
    <row r="51" spans="2:7" ht="12">
      <c r="B51" s="7" t="s">
        <v>332</v>
      </c>
      <c r="C51" t="s">
        <v>254</v>
      </c>
      <c r="E51" s="9">
        <f t="shared" si="8"/>
        <v>1</v>
      </c>
      <c r="F51" s="9">
        <f t="shared" si="7"/>
        <v>1</v>
      </c>
      <c r="G51" t="str">
        <f t="shared" si="9"/>
        <v>Katie Korteum</v>
      </c>
    </row>
    <row r="52" spans="1:7" ht="12">
      <c r="A52" s="9">
        <v>2000</v>
      </c>
      <c r="B52" s="7" t="s">
        <v>355</v>
      </c>
      <c r="C52" t="s">
        <v>269</v>
      </c>
      <c r="E52" s="9">
        <f t="shared" si="8"/>
        <v>1</v>
      </c>
      <c r="F52" s="9">
        <f t="shared" si="7"/>
        <v>1</v>
      </c>
      <c r="G52" t="str">
        <f t="shared" si="9"/>
        <v>Gina Gutierrez</v>
      </c>
    </row>
    <row r="53" spans="1:7" ht="12">
      <c r="A53" s="9">
        <v>2001</v>
      </c>
      <c r="B53" s="7" t="s">
        <v>358</v>
      </c>
      <c r="C53" t="s">
        <v>259</v>
      </c>
      <c r="E53" s="9">
        <f t="shared" si="8"/>
        <v>1</v>
      </c>
      <c r="F53" s="9">
        <f t="shared" si="7"/>
        <v>1</v>
      </c>
      <c r="G53" t="str">
        <f t="shared" si="9"/>
        <v>Melissa Cummins</v>
      </c>
    </row>
    <row r="54" spans="1:7" ht="12">
      <c r="A54" s="9">
        <v>2002</v>
      </c>
      <c r="B54" t="s">
        <v>383</v>
      </c>
      <c r="C54" t="s">
        <v>254</v>
      </c>
      <c r="E54" s="9">
        <f t="shared" si="8"/>
        <v>1</v>
      </c>
      <c r="F54" s="9">
        <f t="shared" si="7"/>
        <v>2</v>
      </c>
      <c r="G54" t="str">
        <f t="shared" si="9"/>
        <v>Amanda Parker</v>
      </c>
    </row>
    <row r="55" spans="1:7" ht="12">
      <c r="A55" s="9">
        <v>2003</v>
      </c>
      <c r="B55" t="s">
        <v>202</v>
      </c>
      <c r="C55" t="s">
        <v>254</v>
      </c>
      <c r="E55" s="9">
        <f t="shared" si="8"/>
        <v>1</v>
      </c>
      <c r="F55" s="9">
        <f t="shared" si="7"/>
        <v>1</v>
      </c>
      <c r="G55" t="str">
        <f t="shared" si="9"/>
        <v>Alyssa Cox</v>
      </c>
    </row>
    <row r="56" spans="1:7" ht="12">
      <c r="A56" s="9">
        <v>2004</v>
      </c>
      <c r="B56" s="7" t="s">
        <v>105</v>
      </c>
      <c r="C56" t="s">
        <v>262</v>
      </c>
      <c r="D56" s="9">
        <v>3</v>
      </c>
      <c r="E56" s="9">
        <f t="shared" si="8"/>
        <v>2</v>
      </c>
      <c r="F56" s="9">
        <f t="shared" si="7"/>
        <v>4</v>
      </c>
      <c r="G56" t="str">
        <f t="shared" si="9"/>
        <v>Carrie Santore</v>
      </c>
    </row>
    <row r="57" spans="1:7" ht="12">
      <c r="A57" s="9">
        <v>2005</v>
      </c>
      <c r="B57" s="7" t="s">
        <v>105</v>
      </c>
      <c r="C57" t="s">
        <v>262</v>
      </c>
      <c r="E57" s="9">
        <f t="shared" si="8"/>
        <v>2</v>
      </c>
      <c r="F57" s="9">
        <f t="shared" si="7"/>
        <v>4</v>
      </c>
      <c r="G57" t="str">
        <f t="shared" si="9"/>
        <v>Carrie Santore</v>
      </c>
    </row>
    <row r="58" spans="1:7" ht="12">
      <c r="A58" s="9">
        <v>2006</v>
      </c>
      <c r="B58" s="7" t="s">
        <v>117</v>
      </c>
      <c r="C58" t="s">
        <v>262</v>
      </c>
      <c r="E58" s="9">
        <f aca="true" t="shared" si="10" ref="E58:E63">COUNTIF(indVT,B58)</f>
        <v>1</v>
      </c>
      <c r="F58" s="9">
        <f aca="true" t="shared" si="11" ref="F58:F63">COUNTIF(INDALL,B58)</f>
        <v>3</v>
      </c>
      <c r="G58" t="str">
        <f t="shared" si="9"/>
        <v>Sarah Bulka</v>
      </c>
    </row>
    <row r="59" spans="1:7" ht="12">
      <c r="A59" s="9">
        <v>2007</v>
      </c>
      <c r="B59" s="7" t="s">
        <v>168</v>
      </c>
      <c r="C59" t="s">
        <v>255</v>
      </c>
      <c r="E59" s="9">
        <f t="shared" si="10"/>
        <v>2</v>
      </c>
      <c r="F59" s="9">
        <f t="shared" si="11"/>
        <v>2</v>
      </c>
      <c r="G59" t="str">
        <f t="shared" si="9"/>
        <v>Gabi Hooper</v>
      </c>
    </row>
    <row r="60" spans="2:7" ht="12">
      <c r="B60" s="7" t="s">
        <v>133</v>
      </c>
      <c r="C60" t="s">
        <v>255</v>
      </c>
      <c r="E60" s="9">
        <f t="shared" si="10"/>
        <v>1</v>
      </c>
      <c r="F60" s="9">
        <f t="shared" si="11"/>
        <v>1</v>
      </c>
      <c r="G60" t="str">
        <f t="shared" si="9"/>
        <v>Jackie LaFleur</v>
      </c>
    </row>
    <row r="61" spans="2:7" ht="12">
      <c r="B61" s="7" t="s">
        <v>169</v>
      </c>
      <c r="C61" t="s">
        <v>259</v>
      </c>
      <c r="E61" s="9">
        <f t="shared" si="10"/>
        <v>1</v>
      </c>
      <c r="F61" s="9">
        <f t="shared" si="11"/>
        <v>1</v>
      </c>
      <c r="G61" t="str">
        <f t="shared" si="9"/>
        <v>Vanessa Virbitski</v>
      </c>
    </row>
    <row r="62" spans="1:7" ht="12">
      <c r="A62" s="9">
        <v>2008</v>
      </c>
      <c r="B62" s="7" t="s">
        <v>168</v>
      </c>
      <c r="C62" t="s">
        <v>255</v>
      </c>
      <c r="E62" s="9">
        <f t="shared" si="10"/>
        <v>2</v>
      </c>
      <c r="F62" s="9">
        <f t="shared" si="11"/>
        <v>2</v>
      </c>
      <c r="G62" t="str">
        <f t="shared" si="9"/>
        <v>Gabi Hooper</v>
      </c>
    </row>
    <row r="63" spans="2:7" ht="12">
      <c r="B63" s="7" t="s">
        <v>31</v>
      </c>
      <c r="C63" t="s">
        <v>273</v>
      </c>
      <c r="D63" s="9">
        <v>1</v>
      </c>
      <c r="E63" s="9">
        <f t="shared" si="10"/>
        <v>2</v>
      </c>
      <c r="F63" s="9">
        <f t="shared" si="11"/>
        <v>2</v>
      </c>
      <c r="G63" t="str">
        <f t="shared" si="9"/>
        <v>Justine Weyer</v>
      </c>
    </row>
    <row r="64" spans="1:7" ht="12">
      <c r="A64" s="9">
        <v>2009</v>
      </c>
      <c r="B64" s="7" t="s">
        <v>139</v>
      </c>
      <c r="C64" t="s">
        <v>408</v>
      </c>
      <c r="D64" s="9">
        <v>1</v>
      </c>
      <c r="E64" s="9">
        <f>COUNTIF(indVT,B64)</f>
        <v>1</v>
      </c>
      <c r="F64" s="9">
        <f>COUNTIF(INDALL,B64)</f>
        <v>4</v>
      </c>
      <c r="G64" t="str">
        <f t="shared" si="9"/>
        <v>Julia Zimmerman</v>
      </c>
    </row>
    <row r="65" spans="1:7" ht="12">
      <c r="A65" s="9">
        <v>2010</v>
      </c>
      <c r="B65" s="7" t="s">
        <v>31</v>
      </c>
      <c r="C65" t="s">
        <v>273</v>
      </c>
      <c r="G65" t="str">
        <f t="shared" si="9"/>
        <v>Justine Weyer</v>
      </c>
    </row>
    <row r="66" ht="12">
      <c r="D66" s="9">
        <f>SUM(D33:D65)</f>
        <v>32</v>
      </c>
    </row>
    <row r="68" spans="2:6" ht="12">
      <c r="B68" s="13" t="s">
        <v>270</v>
      </c>
      <c r="D68" s="9" t="s">
        <v>102</v>
      </c>
      <c r="E68" s="9" t="s">
        <v>103</v>
      </c>
      <c r="F68" s="9" t="s">
        <v>104</v>
      </c>
    </row>
    <row r="69" spans="1:7" ht="12">
      <c r="A69" s="9">
        <v>1984</v>
      </c>
      <c r="B69" s="7" t="s">
        <v>192</v>
      </c>
      <c r="C69" t="s">
        <v>258</v>
      </c>
      <c r="D69" s="9">
        <v>1</v>
      </c>
      <c r="E69" s="9">
        <f>COUNTIF(indUB,B69)</f>
        <v>1</v>
      </c>
      <c r="F69" s="9">
        <f aca="true" t="shared" si="12" ref="F69:F91">COUNTIF(INDALL,B69)</f>
        <v>5</v>
      </c>
      <c r="G69" t="str">
        <f>B69</f>
        <v>Cindy Greer</v>
      </c>
    </row>
    <row r="70" spans="1:7" ht="12">
      <c r="A70" s="9">
        <v>1985</v>
      </c>
      <c r="B70" s="7" t="s">
        <v>213</v>
      </c>
      <c r="C70" t="s">
        <v>255</v>
      </c>
      <c r="D70" s="9">
        <v>7</v>
      </c>
      <c r="E70" s="9">
        <f aca="true" t="shared" si="13" ref="E70:E91">COUNTIF(indUB,B70)</f>
        <v>1</v>
      </c>
      <c r="F70" s="9">
        <f t="shared" si="12"/>
        <v>1</v>
      </c>
      <c r="G70" t="str">
        <f aca="true" t="shared" si="14" ref="G70:G96">B70</f>
        <v>Kris Robbins</v>
      </c>
    </row>
    <row r="71" spans="1:7" ht="12">
      <c r="A71" s="9">
        <v>1986</v>
      </c>
      <c r="B71" s="7" t="s">
        <v>236</v>
      </c>
      <c r="C71" t="s">
        <v>255</v>
      </c>
      <c r="E71" s="9">
        <f t="shared" si="13"/>
        <v>1</v>
      </c>
      <c r="F71" s="9">
        <f t="shared" si="12"/>
        <v>3</v>
      </c>
      <c r="G71" t="str">
        <f t="shared" si="14"/>
        <v>Lisa Kartman</v>
      </c>
    </row>
    <row r="72" spans="1:7" ht="12">
      <c r="A72" s="9">
        <v>1987</v>
      </c>
      <c r="B72" s="7" t="s">
        <v>429</v>
      </c>
      <c r="C72" t="s">
        <v>263</v>
      </c>
      <c r="D72" s="9">
        <v>3</v>
      </c>
      <c r="E72" s="9">
        <f t="shared" si="13"/>
        <v>1</v>
      </c>
      <c r="F72" s="9">
        <f t="shared" si="12"/>
        <v>4</v>
      </c>
      <c r="G72" t="str">
        <f t="shared" si="14"/>
        <v>Ann Kelly</v>
      </c>
    </row>
    <row r="73" spans="2:7" ht="12">
      <c r="B73" s="7" t="s">
        <v>409</v>
      </c>
      <c r="C73" t="s">
        <v>257</v>
      </c>
      <c r="D73" s="9">
        <v>1</v>
      </c>
      <c r="E73" s="9">
        <f t="shared" si="13"/>
        <v>1</v>
      </c>
      <c r="F73" s="9">
        <f t="shared" si="12"/>
        <v>1</v>
      </c>
      <c r="G73" t="str">
        <f t="shared" si="14"/>
        <v>Sandy Picioccio</v>
      </c>
    </row>
    <row r="74" spans="1:7" ht="12">
      <c r="A74" s="9">
        <v>1988</v>
      </c>
      <c r="B74" s="7" t="s">
        <v>404</v>
      </c>
      <c r="C74" t="s">
        <v>255</v>
      </c>
      <c r="E74" s="9">
        <f t="shared" si="13"/>
        <v>1</v>
      </c>
      <c r="F74" s="9">
        <f t="shared" si="12"/>
        <v>1</v>
      </c>
      <c r="G74" t="str">
        <f t="shared" si="14"/>
        <v>Susie Milts</v>
      </c>
    </row>
    <row r="75" spans="1:7" ht="12">
      <c r="A75" s="9">
        <v>1989</v>
      </c>
      <c r="B75" s="7" t="s">
        <v>188</v>
      </c>
      <c r="C75" t="s">
        <v>259</v>
      </c>
      <c r="D75" s="9">
        <v>2</v>
      </c>
      <c r="E75" s="9">
        <f t="shared" si="13"/>
        <v>1</v>
      </c>
      <c r="F75" s="9">
        <f t="shared" si="12"/>
        <v>1</v>
      </c>
      <c r="G75" t="str">
        <f t="shared" si="14"/>
        <v>Wendy DeMore</v>
      </c>
    </row>
    <row r="76" spans="1:7" ht="12">
      <c r="A76" s="9">
        <v>1990</v>
      </c>
      <c r="B76" s="7" t="s">
        <v>405</v>
      </c>
      <c r="C76" t="s">
        <v>267</v>
      </c>
      <c r="D76" s="9">
        <v>3</v>
      </c>
      <c r="E76" s="9">
        <f t="shared" si="13"/>
        <v>2</v>
      </c>
      <c r="F76" s="9">
        <f t="shared" si="12"/>
        <v>4</v>
      </c>
      <c r="G76" t="str">
        <f t="shared" si="14"/>
        <v>Mickie Gillespie</v>
      </c>
    </row>
    <row r="77" spans="1:7" ht="12">
      <c r="A77" s="9">
        <v>1991</v>
      </c>
      <c r="B77" s="7" t="s">
        <v>405</v>
      </c>
      <c r="C77" t="s">
        <v>267</v>
      </c>
      <c r="E77" s="9">
        <f t="shared" si="13"/>
        <v>2</v>
      </c>
      <c r="F77" s="9">
        <f t="shared" si="12"/>
        <v>4</v>
      </c>
      <c r="G77" t="str">
        <f t="shared" si="14"/>
        <v>Mickie Gillespie</v>
      </c>
    </row>
    <row r="78" spans="1:7" ht="12">
      <c r="A78" s="9">
        <v>1992</v>
      </c>
      <c r="B78" s="7" t="s">
        <v>455</v>
      </c>
      <c r="C78" t="s">
        <v>260</v>
      </c>
      <c r="D78" s="9">
        <v>5</v>
      </c>
      <c r="E78" s="9">
        <f t="shared" si="13"/>
        <v>2</v>
      </c>
      <c r="F78" s="9">
        <f t="shared" si="12"/>
        <v>3</v>
      </c>
      <c r="G78" t="str">
        <f t="shared" si="14"/>
        <v>Kimberly Holmes</v>
      </c>
    </row>
    <row r="79" spans="1:7" ht="12">
      <c r="A79" s="9">
        <v>1993</v>
      </c>
      <c r="B79" s="7" t="s">
        <v>455</v>
      </c>
      <c r="C79" t="s">
        <v>260</v>
      </c>
      <c r="E79" s="9">
        <f t="shared" si="13"/>
        <v>2</v>
      </c>
      <c r="F79" s="9">
        <f t="shared" si="12"/>
        <v>3</v>
      </c>
      <c r="G79" t="str">
        <f t="shared" si="14"/>
        <v>Kimberly Holmes</v>
      </c>
    </row>
    <row r="80" spans="1:7" ht="12">
      <c r="A80" s="9">
        <v>1994</v>
      </c>
      <c r="B80" s="7" t="s">
        <v>471</v>
      </c>
      <c r="C80" t="s">
        <v>267</v>
      </c>
      <c r="E80" s="9">
        <f t="shared" si="13"/>
        <v>1</v>
      </c>
      <c r="F80" s="9">
        <f t="shared" si="12"/>
        <v>2</v>
      </c>
      <c r="G80" t="str">
        <f t="shared" si="14"/>
        <v>Merilee Healy</v>
      </c>
    </row>
    <row r="81" spans="1:7" ht="12">
      <c r="A81" s="9">
        <v>1995</v>
      </c>
      <c r="B81" s="7" t="s">
        <v>293</v>
      </c>
      <c r="C81" t="s">
        <v>271</v>
      </c>
      <c r="D81" s="9">
        <v>1</v>
      </c>
      <c r="E81" s="9">
        <f t="shared" si="13"/>
        <v>1</v>
      </c>
      <c r="F81" s="9">
        <f t="shared" si="12"/>
        <v>1</v>
      </c>
      <c r="G81" t="str">
        <f t="shared" si="14"/>
        <v>Melissa Green</v>
      </c>
    </row>
    <row r="82" spans="1:7" ht="12">
      <c r="A82" s="9">
        <v>1996</v>
      </c>
      <c r="B82" s="7" t="s">
        <v>307</v>
      </c>
      <c r="C82" t="s">
        <v>269</v>
      </c>
      <c r="D82" s="9">
        <v>1</v>
      </c>
      <c r="E82" s="9">
        <f t="shared" si="13"/>
        <v>1</v>
      </c>
      <c r="F82" s="9">
        <f t="shared" si="12"/>
        <v>1</v>
      </c>
      <c r="G82" t="str">
        <f t="shared" si="14"/>
        <v>Kim Golz</v>
      </c>
    </row>
    <row r="83" spans="1:7" ht="12">
      <c r="A83" s="9">
        <v>1997</v>
      </c>
      <c r="B83" s="7" t="s">
        <v>327</v>
      </c>
      <c r="C83" t="s">
        <v>260</v>
      </c>
      <c r="E83" s="9">
        <f t="shared" si="13"/>
        <v>3</v>
      </c>
      <c r="F83" s="9">
        <f t="shared" si="12"/>
        <v>3</v>
      </c>
      <c r="G83" t="str">
        <f t="shared" si="14"/>
        <v>Sulekha Modi</v>
      </c>
    </row>
    <row r="84" spans="1:7" ht="12">
      <c r="A84" s="9">
        <v>1998</v>
      </c>
      <c r="B84" s="7" t="s">
        <v>327</v>
      </c>
      <c r="C84" t="s">
        <v>260</v>
      </c>
      <c r="E84" s="9">
        <f t="shared" si="13"/>
        <v>3</v>
      </c>
      <c r="F84" s="9">
        <f t="shared" si="12"/>
        <v>3</v>
      </c>
      <c r="G84" t="str">
        <f t="shared" si="14"/>
        <v>Sulekha Modi</v>
      </c>
    </row>
    <row r="85" spans="1:7" ht="12">
      <c r="A85" s="9">
        <v>1999</v>
      </c>
      <c r="B85" s="7" t="s">
        <v>348</v>
      </c>
      <c r="C85" t="s">
        <v>262</v>
      </c>
      <c r="D85" s="9">
        <v>1</v>
      </c>
      <c r="E85" s="9">
        <f t="shared" si="13"/>
        <v>1</v>
      </c>
      <c r="F85" s="9">
        <f t="shared" si="12"/>
        <v>1</v>
      </c>
      <c r="G85" t="str">
        <f t="shared" si="14"/>
        <v>Nikki Allen</v>
      </c>
    </row>
    <row r="86" spans="1:7" ht="12">
      <c r="A86" s="9">
        <v>2000</v>
      </c>
      <c r="B86" s="7" t="s">
        <v>327</v>
      </c>
      <c r="C86" t="s">
        <v>260</v>
      </c>
      <c r="E86" s="9">
        <f t="shared" si="13"/>
        <v>3</v>
      </c>
      <c r="F86" s="9">
        <f t="shared" si="12"/>
        <v>3</v>
      </c>
      <c r="G86" t="str">
        <f t="shared" si="14"/>
        <v>Sulekha Modi</v>
      </c>
    </row>
    <row r="87" spans="1:7" ht="12">
      <c r="A87" s="9">
        <v>2001</v>
      </c>
      <c r="B87" s="7" t="s">
        <v>373</v>
      </c>
      <c r="C87" t="s">
        <v>263</v>
      </c>
      <c r="E87" s="9">
        <f t="shared" si="13"/>
        <v>2</v>
      </c>
      <c r="F87" s="9">
        <f t="shared" si="12"/>
        <v>3</v>
      </c>
      <c r="G87" t="str">
        <f t="shared" si="14"/>
        <v>Melissa Stanton</v>
      </c>
    </row>
    <row r="88" spans="1:7" ht="12">
      <c r="A88" s="9">
        <v>2002</v>
      </c>
      <c r="B88" t="s">
        <v>373</v>
      </c>
      <c r="C88" t="s">
        <v>263</v>
      </c>
      <c r="E88" s="9">
        <f t="shared" si="13"/>
        <v>2</v>
      </c>
      <c r="F88" s="9">
        <f t="shared" si="12"/>
        <v>3</v>
      </c>
      <c r="G88" t="str">
        <f t="shared" si="14"/>
        <v>Melissa Stanton</v>
      </c>
    </row>
    <row r="89" spans="1:7" ht="12">
      <c r="A89" s="9">
        <v>2003</v>
      </c>
      <c r="B89" t="s">
        <v>374</v>
      </c>
      <c r="C89" t="s">
        <v>255</v>
      </c>
      <c r="E89" s="9">
        <f t="shared" si="13"/>
        <v>1</v>
      </c>
      <c r="F89" s="9">
        <f t="shared" si="12"/>
        <v>1</v>
      </c>
      <c r="G89" t="str">
        <f t="shared" si="14"/>
        <v>Michelle Saxton</v>
      </c>
    </row>
    <row r="90" spans="1:7" ht="12">
      <c r="A90" s="9">
        <v>2004</v>
      </c>
      <c r="B90" s="7" t="s">
        <v>215</v>
      </c>
      <c r="C90" t="s">
        <v>255</v>
      </c>
      <c r="E90" s="9">
        <f t="shared" si="13"/>
        <v>3</v>
      </c>
      <c r="F90" s="9">
        <f t="shared" si="12"/>
        <v>3</v>
      </c>
      <c r="G90" t="str">
        <f t="shared" si="14"/>
        <v>Nina Schubert</v>
      </c>
    </row>
    <row r="91" spans="1:7" ht="12">
      <c r="A91" s="9">
        <v>2005</v>
      </c>
      <c r="B91" t="s">
        <v>215</v>
      </c>
      <c r="C91" t="s">
        <v>255</v>
      </c>
      <c r="E91" s="9">
        <f t="shared" si="13"/>
        <v>3</v>
      </c>
      <c r="F91" s="9">
        <f t="shared" si="12"/>
        <v>3</v>
      </c>
      <c r="G91" t="str">
        <f t="shared" si="14"/>
        <v>Nina Schubert</v>
      </c>
    </row>
    <row r="92" spans="1:7" ht="12">
      <c r="A92" s="9">
        <v>2006</v>
      </c>
      <c r="B92" t="s">
        <v>215</v>
      </c>
      <c r="C92" t="s">
        <v>255</v>
      </c>
      <c r="E92" s="9">
        <f>COUNTIF(indUB,B92)</f>
        <v>3</v>
      </c>
      <c r="F92" s="9">
        <f>COUNTIF(INDALL,B92)</f>
        <v>3</v>
      </c>
      <c r="G92" t="str">
        <f t="shared" si="14"/>
        <v>Nina Schubert</v>
      </c>
    </row>
    <row r="93" spans="1:7" ht="12">
      <c r="A93" s="9">
        <v>2007</v>
      </c>
      <c r="B93" t="s">
        <v>136</v>
      </c>
      <c r="C93" t="s">
        <v>259</v>
      </c>
      <c r="E93" s="9">
        <f>COUNTIF(indUB,B93)</f>
        <v>1</v>
      </c>
      <c r="F93" s="9">
        <f>COUNTIF(INDALL,B93)</f>
        <v>1</v>
      </c>
      <c r="G93" t="str">
        <f t="shared" si="14"/>
        <v>Teresa Phipps</v>
      </c>
    </row>
    <row r="94" spans="1:7" ht="12">
      <c r="A94" s="9">
        <v>2008</v>
      </c>
      <c r="B94" t="s">
        <v>135</v>
      </c>
      <c r="C94" t="s">
        <v>408</v>
      </c>
      <c r="D94" s="9">
        <v>1</v>
      </c>
      <c r="E94" s="9">
        <f>COUNTIF(indUB,B94)</f>
        <v>1</v>
      </c>
      <c r="F94" s="9">
        <f>COUNTIF(INDALL,B94)</f>
        <v>1</v>
      </c>
      <c r="G94" t="str">
        <f t="shared" si="14"/>
        <v>Sophia Harrison</v>
      </c>
    </row>
    <row r="95" spans="1:7" ht="12">
      <c r="A95" s="9">
        <v>2009</v>
      </c>
      <c r="B95" t="s">
        <v>181</v>
      </c>
      <c r="C95" t="s">
        <v>273</v>
      </c>
      <c r="D95" s="9">
        <v>1</v>
      </c>
      <c r="E95" s="9">
        <f>COUNTIF(indUB,B95)</f>
        <v>1</v>
      </c>
      <c r="F95" s="9">
        <f>COUNTIF(INDALL,B95)</f>
        <v>1</v>
      </c>
      <c r="G95" t="str">
        <f t="shared" si="14"/>
        <v>Ashley George</v>
      </c>
    </row>
    <row r="96" spans="1:7" ht="12">
      <c r="A96" s="9">
        <v>2010</v>
      </c>
      <c r="B96" s="7" t="s">
        <v>10</v>
      </c>
      <c r="C96" t="s">
        <v>145</v>
      </c>
      <c r="G96" t="str">
        <f t="shared" si="14"/>
        <v>Meghan Hargens</v>
      </c>
    </row>
    <row r="97" ht="12">
      <c r="D97" s="9">
        <f>SUM(D69:D96)</f>
        <v>27</v>
      </c>
    </row>
    <row r="99" spans="2:6" ht="12">
      <c r="B99" s="13" t="s">
        <v>272</v>
      </c>
      <c r="D99" s="9" t="s">
        <v>102</v>
      </c>
      <c r="E99" s="9" t="s">
        <v>103</v>
      </c>
      <c r="F99" s="9" t="s">
        <v>104</v>
      </c>
    </row>
    <row r="100" spans="1:7" ht="12">
      <c r="A100" s="9">
        <v>1984</v>
      </c>
      <c r="B100" s="8" t="s">
        <v>192</v>
      </c>
      <c r="C100" t="s">
        <v>258</v>
      </c>
      <c r="D100" s="9">
        <v>1</v>
      </c>
      <c r="E100" s="9">
        <f>COUNTIF(indBB,B100)</f>
        <v>1</v>
      </c>
      <c r="F100" s="9">
        <f aca="true" t="shared" si="15" ref="F100:F123">COUNTIF(INDALL,B100)</f>
        <v>5</v>
      </c>
      <c r="G100" t="str">
        <f>B100</f>
        <v>Cindy Greer</v>
      </c>
    </row>
    <row r="101" spans="1:7" ht="12">
      <c r="A101" s="9">
        <v>1985</v>
      </c>
      <c r="B101" s="8" t="s">
        <v>201</v>
      </c>
      <c r="C101" t="s">
        <v>274</v>
      </c>
      <c r="D101" s="9">
        <v>2</v>
      </c>
      <c r="E101" s="9">
        <f aca="true" t="shared" si="16" ref="E101:E123">COUNTIF(indBB,B101)</f>
        <v>1</v>
      </c>
      <c r="F101" s="9">
        <f t="shared" si="15"/>
        <v>1</v>
      </c>
      <c r="G101" t="str">
        <f aca="true" t="shared" si="17" ref="G101:G128">B101</f>
        <v>Julie Hardtke</v>
      </c>
    </row>
    <row r="102" spans="1:7" ht="12">
      <c r="A102" s="9">
        <v>1986</v>
      </c>
      <c r="B102" s="8" t="s">
        <v>429</v>
      </c>
      <c r="C102" t="s">
        <v>263</v>
      </c>
      <c r="D102" s="9">
        <v>1</v>
      </c>
      <c r="E102" s="9">
        <f t="shared" si="16"/>
        <v>1</v>
      </c>
      <c r="F102" s="9">
        <f t="shared" si="15"/>
        <v>4</v>
      </c>
      <c r="G102" t="str">
        <f t="shared" si="17"/>
        <v>Ann Kelly</v>
      </c>
    </row>
    <row r="103" spans="1:7" ht="12">
      <c r="A103" s="9">
        <v>1987</v>
      </c>
      <c r="B103" s="8" t="s">
        <v>256</v>
      </c>
      <c r="C103" t="s">
        <v>257</v>
      </c>
      <c r="D103" s="9">
        <v>2</v>
      </c>
      <c r="E103" s="9">
        <f t="shared" si="16"/>
        <v>1</v>
      </c>
      <c r="F103" s="9">
        <f t="shared" si="15"/>
        <v>2</v>
      </c>
      <c r="G103" t="str">
        <f t="shared" si="17"/>
        <v>Cynthia Chiolo</v>
      </c>
    </row>
    <row r="104" spans="1:7" ht="12">
      <c r="A104" s="9">
        <v>1988</v>
      </c>
      <c r="B104" s="8" t="s">
        <v>419</v>
      </c>
      <c r="C104" t="s">
        <v>255</v>
      </c>
      <c r="D104" s="9">
        <v>9</v>
      </c>
      <c r="E104" s="9">
        <f t="shared" si="16"/>
        <v>2</v>
      </c>
      <c r="F104" s="9">
        <f t="shared" si="15"/>
        <v>3</v>
      </c>
      <c r="G104" t="str">
        <f t="shared" si="17"/>
        <v>Kim MacKrille</v>
      </c>
    </row>
    <row r="105" spans="1:7" ht="12">
      <c r="A105" s="9">
        <v>1989</v>
      </c>
      <c r="B105" s="8" t="s">
        <v>419</v>
      </c>
      <c r="C105" t="s">
        <v>255</v>
      </c>
      <c r="E105" s="9">
        <f t="shared" si="16"/>
        <v>2</v>
      </c>
      <c r="F105" s="9">
        <f t="shared" si="15"/>
        <v>3</v>
      </c>
      <c r="G105" t="str">
        <f t="shared" si="17"/>
        <v>Kim MacKrille</v>
      </c>
    </row>
    <row r="106" spans="1:7" ht="12">
      <c r="A106" s="9">
        <v>1990</v>
      </c>
      <c r="B106" s="8" t="s">
        <v>436</v>
      </c>
      <c r="C106" t="s">
        <v>257</v>
      </c>
      <c r="E106" s="9">
        <f t="shared" si="16"/>
        <v>1</v>
      </c>
      <c r="F106" s="9">
        <f t="shared" si="15"/>
        <v>3</v>
      </c>
      <c r="G106" t="str">
        <f t="shared" si="17"/>
        <v>Amy Appler</v>
      </c>
    </row>
    <row r="107" spans="1:7" ht="12">
      <c r="A107" s="9">
        <v>1991</v>
      </c>
      <c r="B107" s="8" t="s">
        <v>431</v>
      </c>
      <c r="C107" t="s">
        <v>254</v>
      </c>
      <c r="D107" s="9">
        <v>3</v>
      </c>
      <c r="E107" s="9">
        <f t="shared" si="16"/>
        <v>1</v>
      </c>
      <c r="F107" s="9">
        <f t="shared" si="15"/>
        <v>1</v>
      </c>
      <c r="G107" t="str">
        <f t="shared" si="17"/>
        <v>Rhonda Gorseth</v>
      </c>
    </row>
    <row r="108" spans="1:7" ht="12">
      <c r="A108" s="9">
        <v>1992</v>
      </c>
      <c r="B108" s="8" t="s">
        <v>459</v>
      </c>
      <c r="C108" t="s">
        <v>255</v>
      </c>
      <c r="E108" s="9">
        <f t="shared" si="16"/>
        <v>2</v>
      </c>
      <c r="F108" s="9">
        <f t="shared" si="15"/>
        <v>2</v>
      </c>
      <c r="G108" t="str">
        <f t="shared" si="17"/>
        <v>Tricia Adkins</v>
      </c>
    </row>
    <row r="109" spans="2:7" ht="12">
      <c r="B109" s="8" t="s">
        <v>460</v>
      </c>
      <c r="C109" t="s">
        <v>254</v>
      </c>
      <c r="E109" s="9">
        <f t="shared" si="16"/>
        <v>1</v>
      </c>
      <c r="F109" s="9">
        <f t="shared" si="15"/>
        <v>1</v>
      </c>
      <c r="G109" t="str">
        <f t="shared" si="17"/>
        <v>Meg Lojek</v>
      </c>
    </row>
    <row r="110" spans="1:7" ht="12">
      <c r="A110" s="9">
        <v>1993</v>
      </c>
      <c r="B110" s="8" t="s">
        <v>464</v>
      </c>
      <c r="C110" t="s">
        <v>259</v>
      </c>
      <c r="D110" s="9">
        <v>2</v>
      </c>
      <c r="E110" s="9">
        <f t="shared" si="16"/>
        <v>1</v>
      </c>
      <c r="F110" s="9">
        <f t="shared" si="15"/>
        <v>1</v>
      </c>
      <c r="G110" t="str">
        <f t="shared" si="17"/>
        <v>Lisa Johns</v>
      </c>
    </row>
    <row r="111" spans="1:7" ht="12">
      <c r="A111" s="9">
        <v>1994</v>
      </c>
      <c r="B111" s="8" t="s">
        <v>459</v>
      </c>
      <c r="C111" t="s">
        <v>255</v>
      </c>
      <c r="E111" s="9">
        <f t="shared" si="16"/>
        <v>2</v>
      </c>
      <c r="F111" s="9">
        <f t="shared" si="15"/>
        <v>2</v>
      </c>
      <c r="G111" t="str">
        <f t="shared" si="17"/>
        <v>Tricia Adkins</v>
      </c>
    </row>
    <row r="112" spans="1:7" ht="12">
      <c r="A112" s="9">
        <v>1995</v>
      </c>
      <c r="B112" s="8" t="s">
        <v>471</v>
      </c>
      <c r="C112" t="s">
        <v>267</v>
      </c>
      <c r="D112" s="9">
        <v>1</v>
      </c>
      <c r="E112" s="9">
        <f t="shared" si="16"/>
        <v>1</v>
      </c>
      <c r="F112" s="9">
        <f t="shared" si="15"/>
        <v>2</v>
      </c>
      <c r="G112" t="str">
        <f t="shared" si="17"/>
        <v>Merilee Healy</v>
      </c>
    </row>
    <row r="113" spans="1:7" ht="12">
      <c r="A113" s="9">
        <v>1996</v>
      </c>
      <c r="B113" s="8" t="s">
        <v>311</v>
      </c>
      <c r="C113" t="s">
        <v>259</v>
      </c>
      <c r="E113" s="9">
        <f t="shared" si="16"/>
        <v>1</v>
      </c>
      <c r="F113" s="9">
        <f t="shared" si="15"/>
        <v>1</v>
      </c>
      <c r="G113" t="str">
        <f t="shared" si="17"/>
        <v>Tiffany Barden</v>
      </c>
    </row>
    <row r="114" spans="1:7" ht="12">
      <c r="A114" s="9">
        <v>1997</v>
      </c>
      <c r="B114" s="8" t="s">
        <v>329</v>
      </c>
      <c r="C114" t="s">
        <v>255</v>
      </c>
      <c r="E114" s="9">
        <f t="shared" si="16"/>
        <v>2</v>
      </c>
      <c r="F114" s="9">
        <f t="shared" si="15"/>
        <v>3</v>
      </c>
      <c r="G114" t="str">
        <f t="shared" si="17"/>
        <v>Kari Motz</v>
      </c>
    </row>
    <row r="115" spans="1:7" ht="12">
      <c r="A115" s="9">
        <v>1998</v>
      </c>
      <c r="B115" s="8" t="s">
        <v>329</v>
      </c>
      <c r="C115" t="s">
        <v>255</v>
      </c>
      <c r="E115" s="9">
        <f t="shared" si="16"/>
        <v>2</v>
      </c>
      <c r="F115" s="9">
        <f t="shared" si="15"/>
        <v>3</v>
      </c>
      <c r="G115" t="str">
        <f t="shared" si="17"/>
        <v>Kari Motz</v>
      </c>
    </row>
    <row r="116" spans="1:7" ht="12">
      <c r="A116" s="9">
        <v>1999</v>
      </c>
      <c r="B116" s="8" t="s">
        <v>341</v>
      </c>
      <c r="C116" t="s">
        <v>254</v>
      </c>
      <c r="E116" s="9">
        <f t="shared" si="16"/>
        <v>1</v>
      </c>
      <c r="F116" s="9">
        <f t="shared" si="15"/>
        <v>2</v>
      </c>
      <c r="G116" t="str">
        <f t="shared" si="17"/>
        <v>Katie Kortuem</v>
      </c>
    </row>
    <row r="117" spans="1:7" ht="12">
      <c r="A117" s="9">
        <v>2000</v>
      </c>
      <c r="B117" s="8" t="s">
        <v>275</v>
      </c>
      <c r="C117" t="s">
        <v>273</v>
      </c>
      <c r="D117" s="9">
        <v>1</v>
      </c>
      <c r="E117" s="9">
        <f t="shared" si="16"/>
        <v>1</v>
      </c>
      <c r="F117" s="9">
        <f t="shared" si="15"/>
        <v>1</v>
      </c>
      <c r="G117" t="str">
        <f t="shared" si="17"/>
        <v>Niki Hoida</v>
      </c>
    </row>
    <row r="118" spans="1:7" ht="12">
      <c r="A118" s="9">
        <v>2001</v>
      </c>
      <c r="B118" s="8" t="s">
        <v>377</v>
      </c>
      <c r="C118" t="s">
        <v>255</v>
      </c>
      <c r="E118" s="9">
        <f t="shared" si="16"/>
        <v>1</v>
      </c>
      <c r="F118" s="9">
        <f t="shared" si="15"/>
        <v>1</v>
      </c>
      <c r="G118" t="str">
        <f t="shared" si="17"/>
        <v>Angela Erato</v>
      </c>
    </row>
    <row r="119" spans="1:7" ht="12">
      <c r="A119" s="9">
        <v>2002</v>
      </c>
      <c r="B119" t="s">
        <v>386</v>
      </c>
      <c r="C119" t="s">
        <v>260</v>
      </c>
      <c r="D119" s="9">
        <v>4</v>
      </c>
      <c r="E119" s="9">
        <f t="shared" si="16"/>
        <v>3</v>
      </c>
      <c r="F119" s="9">
        <f t="shared" si="15"/>
        <v>3</v>
      </c>
      <c r="G119" t="str">
        <f t="shared" si="17"/>
        <v>Danin Squires</v>
      </c>
    </row>
    <row r="120" spans="1:7" ht="12">
      <c r="A120" s="9">
        <v>2003</v>
      </c>
      <c r="B120" t="s">
        <v>386</v>
      </c>
      <c r="C120" t="s">
        <v>260</v>
      </c>
      <c r="E120" s="9">
        <f t="shared" si="16"/>
        <v>3</v>
      </c>
      <c r="F120" s="9">
        <f t="shared" si="15"/>
        <v>3</v>
      </c>
      <c r="G120" t="str">
        <f t="shared" si="17"/>
        <v>Danin Squires</v>
      </c>
    </row>
    <row r="121" spans="2:7" ht="12">
      <c r="B121" t="s">
        <v>217</v>
      </c>
      <c r="C121" t="s">
        <v>274</v>
      </c>
      <c r="E121" s="9">
        <f t="shared" si="16"/>
        <v>1</v>
      </c>
      <c r="F121" s="9">
        <f t="shared" si="15"/>
        <v>1</v>
      </c>
      <c r="G121" t="str">
        <f t="shared" si="17"/>
        <v>Lynn Morris</v>
      </c>
    </row>
    <row r="122" spans="1:7" ht="12">
      <c r="A122" s="9">
        <v>2004</v>
      </c>
      <c r="B122" t="s">
        <v>386</v>
      </c>
      <c r="C122" t="s">
        <v>260</v>
      </c>
      <c r="E122" s="9">
        <f t="shared" si="16"/>
        <v>3</v>
      </c>
      <c r="F122" s="9">
        <f t="shared" si="15"/>
        <v>3</v>
      </c>
      <c r="G122" t="str">
        <f t="shared" si="17"/>
        <v>Danin Squires</v>
      </c>
    </row>
    <row r="123" spans="1:7" ht="12">
      <c r="A123" s="9">
        <v>2005</v>
      </c>
      <c r="B123" t="s">
        <v>126</v>
      </c>
      <c r="C123" t="s">
        <v>255</v>
      </c>
      <c r="E123" s="9">
        <f t="shared" si="16"/>
        <v>2</v>
      </c>
      <c r="F123" s="9">
        <f t="shared" si="15"/>
        <v>2</v>
      </c>
      <c r="G123" t="str">
        <f t="shared" si="17"/>
        <v>Jennifer Houle</v>
      </c>
    </row>
    <row r="124" spans="1:7" ht="12">
      <c r="A124" s="9">
        <v>2006</v>
      </c>
      <c r="B124" t="s">
        <v>126</v>
      </c>
      <c r="C124" t="s">
        <v>255</v>
      </c>
      <c r="E124" s="9">
        <f>COUNTIF(indBB,B124)</f>
        <v>2</v>
      </c>
      <c r="F124" s="9">
        <f>COUNTIF(INDALL,B124)</f>
        <v>2</v>
      </c>
      <c r="G124" t="str">
        <f t="shared" si="17"/>
        <v>Jennifer Houle</v>
      </c>
    </row>
    <row r="125" spans="1:7" ht="12">
      <c r="A125" s="9">
        <v>2007</v>
      </c>
      <c r="B125" t="s">
        <v>139</v>
      </c>
      <c r="C125" t="s">
        <v>408</v>
      </c>
      <c r="D125" s="9">
        <v>1</v>
      </c>
      <c r="E125" s="9">
        <f>COUNTIF(indBB,B125)</f>
        <v>1</v>
      </c>
      <c r="F125" s="9">
        <f>COUNTIF(INDALL,B125)</f>
        <v>4</v>
      </c>
      <c r="G125" t="str">
        <f t="shared" si="17"/>
        <v>Julia Zimmerman</v>
      </c>
    </row>
    <row r="126" spans="1:7" ht="12">
      <c r="A126" s="9">
        <v>2008</v>
      </c>
      <c r="B126" t="s">
        <v>42</v>
      </c>
      <c r="C126" t="s">
        <v>145</v>
      </c>
      <c r="D126" s="9">
        <v>1</v>
      </c>
      <c r="E126" s="9">
        <f>COUNTIF(indBB,B126)</f>
        <v>1</v>
      </c>
      <c r="F126" s="9">
        <f>COUNTIF(INDALL,B126)</f>
        <v>2</v>
      </c>
      <c r="G126" t="str">
        <f t="shared" si="17"/>
        <v>Naomi Delara</v>
      </c>
    </row>
    <row r="127" spans="1:7" ht="12">
      <c r="A127" s="9">
        <v>2009</v>
      </c>
      <c r="B127" t="s">
        <v>44</v>
      </c>
      <c r="C127" t="s">
        <v>260</v>
      </c>
      <c r="E127" s="9">
        <f>COUNTIF(indBB,B127)</f>
        <v>1</v>
      </c>
      <c r="F127" s="9">
        <f>COUNTIF(INDALL,B127)</f>
        <v>1</v>
      </c>
      <c r="G127" t="str">
        <f t="shared" si="17"/>
        <v>Alyssa Neely</v>
      </c>
    </row>
    <row r="128" spans="1:7" ht="12">
      <c r="A128" s="9">
        <v>2010</v>
      </c>
      <c r="B128" t="s">
        <v>176</v>
      </c>
      <c r="C128" t="s">
        <v>452</v>
      </c>
      <c r="G128" t="str">
        <f t="shared" si="17"/>
        <v>Kira Oldham-Curtis</v>
      </c>
    </row>
    <row r="129" ht="12">
      <c r="D129" s="9">
        <f>SUM(D100:D128)</f>
        <v>28</v>
      </c>
    </row>
    <row r="131" spans="2:6" ht="12">
      <c r="B131" s="13" t="s">
        <v>276</v>
      </c>
      <c r="D131" s="9" t="s">
        <v>102</v>
      </c>
      <c r="E131" s="9" t="s">
        <v>103</v>
      </c>
      <c r="F131" s="9" t="s">
        <v>104</v>
      </c>
    </row>
    <row r="132" spans="1:7" ht="12">
      <c r="A132" s="9">
        <v>1984</v>
      </c>
      <c r="B132" s="7" t="s">
        <v>192</v>
      </c>
      <c r="C132" t="s">
        <v>258</v>
      </c>
      <c r="D132" s="9">
        <v>1</v>
      </c>
      <c r="E132" s="9">
        <f>COUNTIF(indFX,B132)</f>
        <v>1</v>
      </c>
      <c r="F132" s="9">
        <f aca="true" t="shared" si="18" ref="F132:F155">COUNTIF(INDALL,B132)</f>
        <v>5</v>
      </c>
      <c r="G132" t="str">
        <f>B132</f>
        <v>Cindy Greer</v>
      </c>
    </row>
    <row r="133" spans="1:7" ht="12">
      <c r="A133" s="9">
        <v>1985</v>
      </c>
      <c r="B133" s="7" t="s">
        <v>196</v>
      </c>
      <c r="C133" t="s">
        <v>254</v>
      </c>
      <c r="D133" s="9">
        <v>6</v>
      </c>
      <c r="E133" s="9">
        <f aca="true" t="shared" si="19" ref="E133:E155">COUNTIF(indFX,B133)</f>
        <v>1</v>
      </c>
      <c r="F133" s="9">
        <f t="shared" si="18"/>
        <v>2</v>
      </c>
      <c r="G133" t="str">
        <f aca="true" t="shared" si="20" ref="G133:G162">B133</f>
        <v>Karen Ahlstrom</v>
      </c>
    </row>
    <row r="134" spans="1:7" ht="12">
      <c r="A134" s="9">
        <v>1986</v>
      </c>
      <c r="B134" s="7" t="s">
        <v>429</v>
      </c>
      <c r="C134" t="s">
        <v>263</v>
      </c>
      <c r="D134" s="9">
        <v>4</v>
      </c>
      <c r="E134" s="9">
        <f t="shared" si="19"/>
        <v>2</v>
      </c>
      <c r="F134" s="9">
        <f t="shared" si="18"/>
        <v>4</v>
      </c>
      <c r="G134" t="str">
        <f t="shared" si="20"/>
        <v>Ann Kelly</v>
      </c>
    </row>
    <row r="135" spans="1:7" ht="12">
      <c r="A135" s="9">
        <v>1987</v>
      </c>
      <c r="B135" s="7" t="s">
        <v>429</v>
      </c>
      <c r="C135" t="s">
        <v>263</v>
      </c>
      <c r="E135" s="9">
        <f t="shared" si="19"/>
        <v>2</v>
      </c>
      <c r="F135" s="9">
        <f t="shared" si="18"/>
        <v>4</v>
      </c>
      <c r="G135" t="str">
        <f t="shared" si="20"/>
        <v>Ann Kelly</v>
      </c>
    </row>
    <row r="136" spans="1:7" ht="12">
      <c r="A136" s="9">
        <v>1988</v>
      </c>
      <c r="B136" s="7" t="s">
        <v>405</v>
      </c>
      <c r="C136" t="s">
        <v>267</v>
      </c>
      <c r="D136" s="9">
        <v>1</v>
      </c>
      <c r="E136" s="9">
        <f t="shared" si="19"/>
        <v>1</v>
      </c>
      <c r="F136" s="9">
        <f t="shared" si="18"/>
        <v>4</v>
      </c>
      <c r="G136" t="str">
        <f t="shared" si="20"/>
        <v>Mickie Gillespie</v>
      </c>
    </row>
    <row r="137" spans="1:7" ht="12">
      <c r="A137" s="9">
        <v>1989</v>
      </c>
      <c r="B137" s="7" t="s">
        <v>413</v>
      </c>
      <c r="C137" t="s">
        <v>259</v>
      </c>
      <c r="D137" s="9">
        <v>4</v>
      </c>
      <c r="E137" s="9">
        <f t="shared" si="19"/>
        <v>1</v>
      </c>
      <c r="F137" s="9">
        <f t="shared" si="18"/>
        <v>3</v>
      </c>
      <c r="G137" t="str">
        <f t="shared" si="20"/>
        <v>Mary Leivian</v>
      </c>
    </row>
    <row r="138" spans="1:7" ht="12">
      <c r="A138" s="9">
        <v>1990</v>
      </c>
      <c r="B138" s="7" t="s">
        <v>436</v>
      </c>
      <c r="C138" t="s">
        <v>257</v>
      </c>
      <c r="D138" s="9">
        <v>2</v>
      </c>
      <c r="E138" s="9">
        <f t="shared" si="19"/>
        <v>1</v>
      </c>
      <c r="F138" s="9">
        <f t="shared" si="18"/>
        <v>3</v>
      </c>
      <c r="G138" t="str">
        <f t="shared" si="20"/>
        <v>Amy Appler</v>
      </c>
    </row>
    <row r="139" spans="1:7" ht="12">
      <c r="A139" s="9">
        <v>1991</v>
      </c>
      <c r="B139" s="7" t="s">
        <v>430</v>
      </c>
      <c r="C139" t="s">
        <v>254</v>
      </c>
      <c r="E139" s="9">
        <f t="shared" si="19"/>
        <v>1</v>
      </c>
      <c r="F139" s="9">
        <f t="shared" si="18"/>
        <v>3</v>
      </c>
      <c r="G139" t="str">
        <f t="shared" si="20"/>
        <v>Amanda Murdock</v>
      </c>
    </row>
    <row r="140" spans="1:7" ht="12">
      <c r="A140" s="9">
        <v>1992</v>
      </c>
      <c r="B140" s="7" t="s">
        <v>463</v>
      </c>
      <c r="C140" t="s">
        <v>259</v>
      </c>
      <c r="E140" s="9">
        <f t="shared" si="19"/>
        <v>2</v>
      </c>
      <c r="F140" s="9">
        <f t="shared" si="18"/>
        <v>3</v>
      </c>
      <c r="G140" t="str">
        <f t="shared" si="20"/>
        <v>Amy Webb</v>
      </c>
    </row>
    <row r="141" spans="1:7" ht="12">
      <c r="A141" s="9">
        <v>1993</v>
      </c>
      <c r="B141" s="7" t="s">
        <v>463</v>
      </c>
      <c r="C141" t="s">
        <v>259</v>
      </c>
      <c r="E141" s="9">
        <f t="shared" si="19"/>
        <v>2</v>
      </c>
      <c r="F141" s="9">
        <f t="shared" si="18"/>
        <v>3</v>
      </c>
      <c r="G141" t="str">
        <f t="shared" si="20"/>
        <v>Amy Webb</v>
      </c>
    </row>
    <row r="142" spans="1:7" ht="12">
      <c r="A142" s="9">
        <v>1994</v>
      </c>
      <c r="B142" s="7" t="s">
        <v>489</v>
      </c>
      <c r="C142" t="s">
        <v>254</v>
      </c>
      <c r="E142" s="9">
        <f t="shared" si="19"/>
        <v>2</v>
      </c>
      <c r="F142" s="9">
        <f t="shared" si="18"/>
        <v>2</v>
      </c>
      <c r="G142" t="str">
        <f t="shared" si="20"/>
        <v>Heather Fitch</v>
      </c>
    </row>
    <row r="143" spans="2:7" ht="12">
      <c r="B143" s="7" t="s">
        <v>454</v>
      </c>
      <c r="C143" t="s">
        <v>254</v>
      </c>
      <c r="E143" s="9">
        <f t="shared" si="19"/>
        <v>1</v>
      </c>
      <c r="F143" s="9">
        <f t="shared" si="18"/>
        <v>3</v>
      </c>
      <c r="G143" t="str">
        <f t="shared" si="20"/>
        <v>Shasta Lininger</v>
      </c>
    </row>
    <row r="144" spans="1:7" ht="12">
      <c r="A144" s="9">
        <v>1995</v>
      </c>
      <c r="B144" s="7" t="s">
        <v>489</v>
      </c>
      <c r="C144" t="s">
        <v>254</v>
      </c>
      <c r="E144" s="9">
        <f t="shared" si="19"/>
        <v>2</v>
      </c>
      <c r="F144" s="9">
        <f t="shared" si="18"/>
        <v>2</v>
      </c>
      <c r="G144" t="str">
        <f t="shared" si="20"/>
        <v>Heather Fitch</v>
      </c>
    </row>
    <row r="145" spans="1:7" ht="12">
      <c r="A145" s="9">
        <v>1996</v>
      </c>
      <c r="B145" s="7" t="s">
        <v>310</v>
      </c>
      <c r="C145" t="s">
        <v>269</v>
      </c>
      <c r="D145" s="9">
        <v>1</v>
      </c>
      <c r="E145" s="9">
        <f t="shared" si="19"/>
        <v>1</v>
      </c>
      <c r="F145" s="9">
        <f t="shared" si="18"/>
        <v>1</v>
      </c>
      <c r="G145" t="str">
        <f t="shared" si="20"/>
        <v>Sarah Bryson</v>
      </c>
    </row>
    <row r="146" spans="1:7" ht="12">
      <c r="A146" s="9">
        <v>1997</v>
      </c>
      <c r="B146" s="7" t="s">
        <v>326</v>
      </c>
      <c r="C146" t="s">
        <v>257</v>
      </c>
      <c r="E146" s="9">
        <f t="shared" si="19"/>
        <v>1</v>
      </c>
      <c r="F146" s="9">
        <f t="shared" si="18"/>
        <v>3</v>
      </c>
      <c r="G146" t="str">
        <f t="shared" si="20"/>
        <v>Lindsey Mazer</v>
      </c>
    </row>
    <row r="147" spans="1:7" ht="12">
      <c r="A147" s="9">
        <v>1998</v>
      </c>
      <c r="B147" s="7" t="s">
        <v>340</v>
      </c>
      <c r="C147" t="s">
        <v>263</v>
      </c>
      <c r="E147" s="9">
        <f t="shared" si="19"/>
        <v>1</v>
      </c>
      <c r="F147" s="9">
        <f t="shared" si="18"/>
        <v>1</v>
      </c>
      <c r="G147" t="str">
        <f t="shared" si="20"/>
        <v>Beth Flaherty</v>
      </c>
    </row>
    <row r="148" spans="2:7" ht="12">
      <c r="B148" s="7" t="s">
        <v>336</v>
      </c>
      <c r="C148" t="s">
        <v>255</v>
      </c>
      <c r="D148" s="9">
        <v>2</v>
      </c>
      <c r="E148" s="9">
        <f t="shared" si="19"/>
        <v>2</v>
      </c>
      <c r="F148" s="9">
        <f t="shared" si="18"/>
        <v>2</v>
      </c>
      <c r="G148" t="str">
        <f t="shared" si="20"/>
        <v>Becky McDonnell</v>
      </c>
    </row>
    <row r="149" spans="1:7" ht="12">
      <c r="A149" s="9">
        <v>1999</v>
      </c>
      <c r="B149" s="7" t="s">
        <v>336</v>
      </c>
      <c r="C149" t="s">
        <v>255</v>
      </c>
      <c r="E149" s="9">
        <f t="shared" si="19"/>
        <v>2</v>
      </c>
      <c r="F149" s="9">
        <f t="shared" si="18"/>
        <v>2</v>
      </c>
      <c r="G149" t="str">
        <f t="shared" si="20"/>
        <v>Becky McDonnell</v>
      </c>
    </row>
    <row r="150" spans="1:7" ht="12">
      <c r="A150" s="9">
        <v>2000</v>
      </c>
      <c r="B150" s="7" t="s">
        <v>365</v>
      </c>
      <c r="C150" t="s">
        <v>259</v>
      </c>
      <c r="E150" s="9">
        <f t="shared" si="19"/>
        <v>1</v>
      </c>
      <c r="F150" s="9">
        <f t="shared" si="18"/>
        <v>1</v>
      </c>
      <c r="G150" t="str">
        <f t="shared" si="20"/>
        <v>Sabrina Ashton</v>
      </c>
    </row>
    <row r="151" spans="1:7" ht="12">
      <c r="A151" s="9">
        <v>2001</v>
      </c>
      <c r="B151" s="7" t="s">
        <v>345</v>
      </c>
      <c r="C151" t="s">
        <v>254</v>
      </c>
      <c r="E151" s="9">
        <f t="shared" si="19"/>
        <v>1</v>
      </c>
      <c r="F151" s="9">
        <f t="shared" si="18"/>
        <v>1</v>
      </c>
      <c r="G151" t="str">
        <f t="shared" si="20"/>
        <v>Molly Nemes</v>
      </c>
    </row>
    <row r="152" spans="1:7" ht="12">
      <c r="A152" s="9">
        <v>2002</v>
      </c>
      <c r="B152" t="s">
        <v>384</v>
      </c>
      <c r="C152" t="s">
        <v>277</v>
      </c>
      <c r="D152" s="9">
        <v>3</v>
      </c>
      <c r="E152" s="9">
        <f t="shared" si="19"/>
        <v>1</v>
      </c>
      <c r="F152" s="9">
        <f t="shared" si="18"/>
        <v>1</v>
      </c>
      <c r="G152" t="str">
        <f t="shared" si="20"/>
        <v>Jumaah Johnson</v>
      </c>
    </row>
    <row r="153" spans="1:7" ht="12">
      <c r="A153" s="9">
        <v>2003</v>
      </c>
      <c r="B153" t="s">
        <v>206</v>
      </c>
      <c r="C153" t="s">
        <v>262</v>
      </c>
      <c r="D153" s="9">
        <v>3</v>
      </c>
      <c r="E153" s="9">
        <f t="shared" si="19"/>
        <v>1</v>
      </c>
      <c r="F153" s="9">
        <f t="shared" si="18"/>
        <v>1</v>
      </c>
      <c r="G153" t="str">
        <f t="shared" si="20"/>
        <v>Jordan Christiano</v>
      </c>
    </row>
    <row r="154" spans="1:7" ht="12">
      <c r="A154" s="9">
        <v>2004</v>
      </c>
      <c r="B154" s="7" t="s">
        <v>105</v>
      </c>
      <c r="C154" t="s">
        <v>262</v>
      </c>
      <c r="E154" s="9">
        <f t="shared" si="19"/>
        <v>1</v>
      </c>
      <c r="F154" s="9">
        <f t="shared" si="18"/>
        <v>4</v>
      </c>
      <c r="G154" t="str">
        <f t="shared" si="20"/>
        <v>Carrie Santore</v>
      </c>
    </row>
    <row r="155" spans="1:7" ht="12">
      <c r="A155" s="9">
        <v>2005</v>
      </c>
      <c r="B155" t="s">
        <v>264</v>
      </c>
      <c r="C155" t="s">
        <v>260</v>
      </c>
      <c r="D155" s="9">
        <v>1</v>
      </c>
      <c r="E155" s="9">
        <f t="shared" si="19"/>
        <v>1</v>
      </c>
      <c r="F155" s="9">
        <f t="shared" si="18"/>
        <v>2</v>
      </c>
      <c r="G155" t="str">
        <f t="shared" si="20"/>
        <v>Lindsey Marranca</v>
      </c>
    </row>
    <row r="156" spans="1:7" ht="12">
      <c r="A156" s="9">
        <v>2006</v>
      </c>
      <c r="B156" t="s">
        <v>128</v>
      </c>
      <c r="C156" t="s">
        <v>274</v>
      </c>
      <c r="D156" s="9">
        <v>1</v>
      </c>
      <c r="E156" s="9">
        <f aca="true" t="shared" si="21" ref="E156:E161">COUNTIF(indFX,B156)</f>
        <v>1</v>
      </c>
      <c r="F156" s="9">
        <f aca="true" t="shared" si="22" ref="F156:F161">COUNTIF(INDALL,B156)</f>
        <v>1</v>
      </c>
      <c r="G156" t="str">
        <f t="shared" si="20"/>
        <v>Theresa Lynch</v>
      </c>
    </row>
    <row r="157" spans="1:7" ht="12">
      <c r="A157" s="9">
        <v>2007</v>
      </c>
      <c r="B157" t="s">
        <v>170</v>
      </c>
      <c r="C157" t="s">
        <v>277</v>
      </c>
      <c r="E157" s="9">
        <f t="shared" si="21"/>
        <v>1</v>
      </c>
      <c r="F157" s="9">
        <f t="shared" si="22"/>
        <v>1</v>
      </c>
      <c r="G157" t="str">
        <f t="shared" si="20"/>
        <v>Brianna Morrissey</v>
      </c>
    </row>
    <row r="158" spans="1:7" ht="12">
      <c r="A158" s="9">
        <v>2008</v>
      </c>
      <c r="B158" t="s">
        <v>173</v>
      </c>
      <c r="C158" t="s">
        <v>262</v>
      </c>
      <c r="E158" s="9">
        <f t="shared" si="21"/>
        <v>1</v>
      </c>
      <c r="F158" s="9">
        <f t="shared" si="22"/>
        <v>1</v>
      </c>
      <c r="G158" t="str">
        <f t="shared" si="20"/>
        <v>Lauren Gildemeyer</v>
      </c>
    </row>
    <row r="159" spans="1:7" ht="12">
      <c r="A159" s="9">
        <v>2009</v>
      </c>
      <c r="B159" t="s">
        <v>179</v>
      </c>
      <c r="C159" t="s">
        <v>263</v>
      </c>
      <c r="E159" s="9">
        <f t="shared" si="21"/>
        <v>1</v>
      </c>
      <c r="F159" s="9">
        <f t="shared" si="22"/>
        <v>1</v>
      </c>
      <c r="G159" t="str">
        <f t="shared" si="20"/>
        <v>Kristen Weniger</v>
      </c>
    </row>
    <row r="160" spans="2:7" ht="12">
      <c r="B160" t="s">
        <v>176</v>
      </c>
      <c r="C160" t="s">
        <v>277</v>
      </c>
      <c r="E160" s="9">
        <f t="shared" si="21"/>
        <v>1</v>
      </c>
      <c r="F160" s="9">
        <f t="shared" si="22"/>
        <v>3</v>
      </c>
      <c r="G160" t="str">
        <f t="shared" si="20"/>
        <v>Kira Oldham-Curtis</v>
      </c>
    </row>
    <row r="161" spans="2:7" ht="12">
      <c r="B161" t="s">
        <v>57</v>
      </c>
      <c r="C161" t="s">
        <v>145</v>
      </c>
      <c r="D161" s="9">
        <v>1</v>
      </c>
      <c r="E161" s="9">
        <f t="shared" si="21"/>
        <v>1</v>
      </c>
      <c r="F161" s="9">
        <f t="shared" si="22"/>
        <v>2</v>
      </c>
      <c r="G161" t="str">
        <f t="shared" si="20"/>
        <v>Naomi DeLara</v>
      </c>
    </row>
    <row r="162" spans="1:7" ht="12">
      <c r="A162" s="9">
        <v>2010</v>
      </c>
      <c r="B162" s="7" t="s">
        <v>500</v>
      </c>
      <c r="C162" t="s">
        <v>255</v>
      </c>
      <c r="G162" t="str">
        <f t="shared" si="20"/>
        <v>Gani Hooper</v>
      </c>
    </row>
    <row r="163" ht="12">
      <c r="D163" s="9">
        <f>SUM(D132:D162)</f>
        <v>30</v>
      </c>
    </row>
    <row r="166" spans="2:8" ht="12">
      <c r="B166" s="13" t="s">
        <v>102</v>
      </c>
      <c r="C166" s="6" t="s">
        <v>389</v>
      </c>
      <c r="D166" s="6" t="s">
        <v>406</v>
      </c>
      <c r="E166" s="6" t="s">
        <v>415</v>
      </c>
      <c r="F166" s="6" t="s">
        <v>417</v>
      </c>
      <c r="G166" s="6" t="s">
        <v>418</v>
      </c>
      <c r="H166" s="6" t="s">
        <v>121</v>
      </c>
    </row>
    <row r="167" spans="2:8" ht="12">
      <c r="B167" t="s">
        <v>255</v>
      </c>
      <c r="C167" s="15">
        <f aca="true" t="shared" si="23" ref="C167:C184">COUNTIF(teamVT,B167)</f>
        <v>5</v>
      </c>
      <c r="D167" s="6">
        <f aca="true" t="shared" si="24" ref="D167:D184">COUNTIF(teamUB,B167)</f>
        <v>7</v>
      </c>
      <c r="E167" s="6">
        <f aca="true" t="shared" si="25" ref="E167:E184">COUNTIF(teamBB,B167)</f>
        <v>9</v>
      </c>
      <c r="F167" s="9">
        <f aca="true" t="shared" si="26" ref="F167:F184">COUNTIF(teamFX,B167)</f>
        <v>3</v>
      </c>
      <c r="G167" s="9">
        <f aca="true" t="shared" si="27" ref="G167:G184">COUNTIF(teamAA,B167)</f>
        <v>3</v>
      </c>
      <c r="H167" s="6">
        <f aca="true" t="shared" si="28" ref="H167:H184">SUM(C167:G167)</f>
        <v>27</v>
      </c>
    </row>
    <row r="168" spans="2:8" ht="12">
      <c r="B168" t="s">
        <v>254</v>
      </c>
      <c r="C168" s="6">
        <f t="shared" si="23"/>
        <v>8</v>
      </c>
      <c r="D168" s="9">
        <f t="shared" si="24"/>
        <v>0</v>
      </c>
      <c r="E168" s="9">
        <f t="shared" si="25"/>
        <v>3</v>
      </c>
      <c r="F168" s="6">
        <f t="shared" si="26"/>
        <v>6</v>
      </c>
      <c r="G168" s="6">
        <f t="shared" si="27"/>
        <v>5</v>
      </c>
      <c r="H168" s="15">
        <f t="shared" si="28"/>
        <v>22</v>
      </c>
    </row>
    <row r="169" spans="2:8" ht="12">
      <c r="B169" t="s">
        <v>259</v>
      </c>
      <c r="C169" s="15">
        <f t="shared" si="23"/>
        <v>5</v>
      </c>
      <c r="D169" s="9">
        <f t="shared" si="24"/>
        <v>2</v>
      </c>
      <c r="E169" s="9">
        <f t="shared" si="25"/>
        <v>2</v>
      </c>
      <c r="F169" s="9">
        <f t="shared" si="26"/>
        <v>4</v>
      </c>
      <c r="G169" s="9">
        <f t="shared" si="27"/>
        <v>1</v>
      </c>
      <c r="H169" s="9">
        <f t="shared" si="28"/>
        <v>14</v>
      </c>
    </row>
    <row r="170" spans="2:8" ht="12">
      <c r="B170" t="s">
        <v>260</v>
      </c>
      <c r="C170" s="9">
        <f t="shared" si="23"/>
        <v>1</v>
      </c>
      <c r="D170" s="9">
        <f t="shared" si="24"/>
        <v>5</v>
      </c>
      <c r="E170" s="9">
        <f t="shared" si="25"/>
        <v>4</v>
      </c>
      <c r="F170" s="9">
        <f t="shared" si="26"/>
        <v>1</v>
      </c>
      <c r="G170" s="9">
        <f t="shared" si="27"/>
        <v>2</v>
      </c>
      <c r="H170" s="9">
        <f t="shared" si="28"/>
        <v>13</v>
      </c>
    </row>
    <row r="171" spans="2:8" ht="12">
      <c r="B171" t="s">
        <v>262</v>
      </c>
      <c r="C171" s="9">
        <f t="shared" si="23"/>
        <v>3</v>
      </c>
      <c r="D171" s="9">
        <f t="shared" si="24"/>
        <v>1</v>
      </c>
      <c r="E171" s="9">
        <f t="shared" si="25"/>
        <v>0</v>
      </c>
      <c r="F171" s="9">
        <f t="shared" si="26"/>
        <v>3</v>
      </c>
      <c r="G171" s="9">
        <f t="shared" si="27"/>
        <v>4</v>
      </c>
      <c r="H171" s="9">
        <f t="shared" si="28"/>
        <v>11</v>
      </c>
    </row>
    <row r="172" spans="2:8" ht="12">
      <c r="B172" t="s">
        <v>257</v>
      </c>
      <c r="C172" s="9">
        <f t="shared" si="23"/>
        <v>1</v>
      </c>
      <c r="D172" s="9">
        <f t="shared" si="24"/>
        <v>1</v>
      </c>
      <c r="E172" s="9">
        <f t="shared" si="25"/>
        <v>2</v>
      </c>
      <c r="F172" s="9">
        <f t="shared" si="26"/>
        <v>2</v>
      </c>
      <c r="G172" s="9">
        <f t="shared" si="27"/>
        <v>4</v>
      </c>
      <c r="H172" s="9">
        <f t="shared" si="28"/>
        <v>10</v>
      </c>
    </row>
    <row r="173" spans="2:8" ht="12">
      <c r="B173" t="s">
        <v>263</v>
      </c>
      <c r="C173" s="9">
        <f t="shared" si="23"/>
        <v>0</v>
      </c>
      <c r="D173" s="9">
        <f t="shared" si="24"/>
        <v>3</v>
      </c>
      <c r="E173" s="9">
        <f t="shared" si="25"/>
        <v>1</v>
      </c>
      <c r="F173" s="9">
        <f t="shared" si="26"/>
        <v>4</v>
      </c>
      <c r="G173" s="9">
        <f t="shared" si="27"/>
        <v>2</v>
      </c>
      <c r="H173" s="9">
        <f t="shared" si="28"/>
        <v>10</v>
      </c>
    </row>
    <row r="174" spans="2:8" ht="12">
      <c r="B174" t="s">
        <v>267</v>
      </c>
      <c r="C174" s="9">
        <f t="shared" si="23"/>
        <v>1</v>
      </c>
      <c r="D174" s="9">
        <f t="shared" si="24"/>
        <v>3</v>
      </c>
      <c r="E174" s="9">
        <f t="shared" si="25"/>
        <v>1</v>
      </c>
      <c r="F174" s="9">
        <f t="shared" si="26"/>
        <v>1</v>
      </c>
      <c r="G174" s="9">
        <f t="shared" si="27"/>
        <v>0</v>
      </c>
      <c r="H174" s="9">
        <f t="shared" si="28"/>
        <v>6</v>
      </c>
    </row>
    <row r="175" spans="2:8" ht="12">
      <c r="B175" t="s">
        <v>408</v>
      </c>
      <c r="C175" s="9">
        <f t="shared" si="23"/>
        <v>1</v>
      </c>
      <c r="D175" s="9">
        <f t="shared" si="24"/>
        <v>1</v>
      </c>
      <c r="E175" s="9">
        <f t="shared" si="25"/>
        <v>1</v>
      </c>
      <c r="F175" s="9">
        <f t="shared" si="26"/>
        <v>0</v>
      </c>
      <c r="G175" s="9">
        <f t="shared" si="27"/>
        <v>3</v>
      </c>
      <c r="H175" s="9">
        <f t="shared" si="28"/>
        <v>6</v>
      </c>
    </row>
    <row r="176" spans="2:8" ht="12">
      <c r="B176" t="s">
        <v>258</v>
      </c>
      <c r="C176" s="9">
        <f t="shared" si="23"/>
        <v>1</v>
      </c>
      <c r="D176" s="9">
        <f t="shared" si="24"/>
        <v>1</v>
      </c>
      <c r="E176" s="9">
        <f t="shared" si="25"/>
        <v>1</v>
      </c>
      <c r="F176" s="9">
        <f t="shared" si="26"/>
        <v>1</v>
      </c>
      <c r="G176" s="9">
        <f t="shared" si="27"/>
        <v>1</v>
      </c>
      <c r="H176" s="9">
        <f t="shared" si="28"/>
        <v>5</v>
      </c>
    </row>
    <row r="177" spans="2:8" ht="12">
      <c r="B177" t="s">
        <v>269</v>
      </c>
      <c r="C177" s="9">
        <f t="shared" si="23"/>
        <v>2</v>
      </c>
      <c r="D177" s="9">
        <f t="shared" si="24"/>
        <v>1</v>
      </c>
      <c r="E177" s="9">
        <f t="shared" si="25"/>
        <v>0</v>
      </c>
      <c r="F177" s="9">
        <f t="shared" si="26"/>
        <v>1</v>
      </c>
      <c r="G177" s="9">
        <f t="shared" si="27"/>
        <v>0</v>
      </c>
      <c r="H177" s="9">
        <f t="shared" si="28"/>
        <v>4</v>
      </c>
    </row>
    <row r="178" spans="2:8" ht="12">
      <c r="B178" t="s">
        <v>277</v>
      </c>
      <c r="C178" s="9">
        <f t="shared" si="23"/>
        <v>0</v>
      </c>
      <c r="D178" s="9">
        <f t="shared" si="24"/>
        <v>0</v>
      </c>
      <c r="E178" s="9">
        <f t="shared" si="25"/>
        <v>0</v>
      </c>
      <c r="F178" s="9">
        <f t="shared" si="26"/>
        <v>3</v>
      </c>
      <c r="G178" s="9">
        <f t="shared" si="27"/>
        <v>2</v>
      </c>
      <c r="H178" s="9">
        <f t="shared" si="28"/>
        <v>5</v>
      </c>
    </row>
    <row r="179" spans="2:8" ht="12">
      <c r="B179" t="s">
        <v>274</v>
      </c>
      <c r="C179" s="9">
        <f t="shared" si="23"/>
        <v>0</v>
      </c>
      <c r="D179" s="9">
        <f t="shared" si="24"/>
        <v>0</v>
      </c>
      <c r="E179" s="9">
        <f t="shared" si="25"/>
        <v>2</v>
      </c>
      <c r="F179" s="9">
        <f t="shared" si="26"/>
        <v>1</v>
      </c>
      <c r="G179" s="9">
        <f t="shared" si="27"/>
        <v>0</v>
      </c>
      <c r="H179" s="9">
        <f t="shared" si="28"/>
        <v>3</v>
      </c>
    </row>
    <row r="180" spans="2:8" ht="12">
      <c r="B180" t="s">
        <v>273</v>
      </c>
      <c r="C180" s="9">
        <f t="shared" si="23"/>
        <v>2</v>
      </c>
      <c r="D180" s="9">
        <f t="shared" si="24"/>
        <v>1</v>
      </c>
      <c r="E180" s="9">
        <f t="shared" si="25"/>
        <v>1</v>
      </c>
      <c r="F180" s="9">
        <f t="shared" si="26"/>
        <v>0</v>
      </c>
      <c r="G180" s="9">
        <f t="shared" si="27"/>
        <v>0</v>
      </c>
      <c r="H180" s="9">
        <f t="shared" si="28"/>
        <v>4</v>
      </c>
    </row>
    <row r="181" spans="2:8" ht="12">
      <c r="B181" t="s">
        <v>268</v>
      </c>
      <c r="C181" s="9">
        <f t="shared" si="23"/>
        <v>2</v>
      </c>
      <c r="D181" s="9">
        <f t="shared" si="24"/>
        <v>0</v>
      </c>
      <c r="E181" s="9">
        <f t="shared" si="25"/>
        <v>0</v>
      </c>
      <c r="F181" s="9">
        <f t="shared" si="26"/>
        <v>0</v>
      </c>
      <c r="G181" s="9">
        <f t="shared" si="27"/>
        <v>0</v>
      </c>
      <c r="H181" s="9">
        <f t="shared" si="28"/>
        <v>2</v>
      </c>
    </row>
    <row r="182" spans="2:8" ht="12">
      <c r="B182" t="s">
        <v>145</v>
      </c>
      <c r="C182" s="9">
        <f t="shared" si="23"/>
        <v>0</v>
      </c>
      <c r="D182" s="9">
        <f t="shared" si="24"/>
        <v>1</v>
      </c>
      <c r="E182" s="9">
        <f t="shared" si="25"/>
        <v>1</v>
      </c>
      <c r="F182" s="9">
        <f t="shared" si="26"/>
        <v>1</v>
      </c>
      <c r="G182" s="9">
        <f t="shared" si="27"/>
        <v>0</v>
      </c>
      <c r="H182" s="9">
        <f t="shared" si="28"/>
        <v>3</v>
      </c>
    </row>
    <row r="183" spans="2:8" ht="12">
      <c r="B183" t="s">
        <v>438</v>
      </c>
      <c r="C183" s="9">
        <f t="shared" si="23"/>
        <v>1</v>
      </c>
      <c r="D183" s="9">
        <f t="shared" si="24"/>
        <v>0</v>
      </c>
      <c r="E183" s="9">
        <f t="shared" si="25"/>
        <v>0</v>
      </c>
      <c r="F183" s="9">
        <f t="shared" si="26"/>
        <v>0</v>
      </c>
      <c r="G183" s="9">
        <f t="shared" si="27"/>
        <v>0</v>
      </c>
      <c r="H183" s="9">
        <f t="shared" si="28"/>
        <v>1</v>
      </c>
    </row>
    <row r="184" spans="2:8" ht="12">
      <c r="B184" t="s">
        <v>271</v>
      </c>
      <c r="C184" s="9">
        <f t="shared" si="23"/>
        <v>0</v>
      </c>
      <c r="D184" s="9">
        <f t="shared" si="24"/>
        <v>1</v>
      </c>
      <c r="E184" s="9">
        <f t="shared" si="25"/>
        <v>0</v>
      </c>
      <c r="F184" s="9">
        <f t="shared" si="26"/>
        <v>0</v>
      </c>
      <c r="G184" s="9">
        <f t="shared" si="27"/>
        <v>0</v>
      </c>
      <c r="H184" s="9">
        <f t="shared" si="28"/>
        <v>1</v>
      </c>
    </row>
    <row r="185" spans="3:8" ht="12">
      <c r="C185" s="9"/>
      <c r="G185" s="9"/>
      <c r="H185" s="9"/>
    </row>
    <row r="186" spans="3:8" ht="12">
      <c r="C186" s="9"/>
      <c r="G186" s="9"/>
      <c r="H186" s="9"/>
    </row>
    <row r="187" spans="3:8" ht="12">
      <c r="C187" s="9">
        <f>SUM(C167:C185)</f>
        <v>33</v>
      </c>
      <c r="D187" s="9">
        <f>SUM(D167:D185)</f>
        <v>28</v>
      </c>
      <c r="E187" s="9">
        <f>SUM(E167:E185)</f>
        <v>28</v>
      </c>
      <c r="F187" s="9">
        <f>SUM(F167:F185)</f>
        <v>31</v>
      </c>
      <c r="G187" s="9">
        <f>SUM(G167:G185)</f>
        <v>27</v>
      </c>
      <c r="H187" s="9">
        <f>IF(SUM(H167:H185)=SUM(C187:G187),SUM(C187:G187),0)</f>
        <v>147</v>
      </c>
    </row>
    <row r="188" spans="3:7" ht="12">
      <c r="C188" s="9"/>
      <c r="G188" s="9"/>
    </row>
    <row r="189" spans="3:7" ht="12">
      <c r="C189" s="9"/>
      <c r="G189" s="9"/>
    </row>
    <row r="190" spans="3:7" ht="12">
      <c r="C190" s="9"/>
      <c r="G190" s="9"/>
    </row>
    <row r="191" spans="3:7" ht="12">
      <c r="C191" s="9"/>
      <c r="G191" s="9"/>
    </row>
    <row r="192" spans="3:7" ht="12">
      <c r="C192" s="9"/>
      <c r="G192" s="9"/>
    </row>
    <row r="193" spans="3:7" ht="12">
      <c r="C193" s="9"/>
      <c r="G193" s="9"/>
    </row>
    <row r="194" spans="3:7" ht="12">
      <c r="C194" s="9"/>
      <c r="G194" s="9"/>
    </row>
    <row r="195" spans="3:7" ht="12">
      <c r="C195" s="9"/>
      <c r="G195" s="9"/>
    </row>
  </sheetData>
  <sheetProtection/>
  <mergeCells count="1">
    <mergeCell ref="I1:M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0"/>
  <sheetViews>
    <sheetView workbookViewId="0" topLeftCell="A442">
      <selection activeCell="A558" sqref="A558"/>
    </sheetView>
  </sheetViews>
  <sheetFormatPr defaultColWidth="8.8515625" defaultRowHeight="12.75"/>
  <cols>
    <col min="1" max="1" width="3.00390625" style="1" bestFit="1" customWidth="1"/>
    <col min="2" max="2" width="18.00390625" style="0" customWidth="1"/>
    <col min="3" max="3" width="14.421875" style="0" customWidth="1"/>
    <col min="4" max="4" width="3.421875" style="1" customWidth="1"/>
    <col min="5" max="5" width="18.00390625" style="0" customWidth="1"/>
    <col min="6" max="6" width="12.421875" style="0" customWidth="1"/>
    <col min="7" max="7" width="3.00390625" style="1" customWidth="1"/>
    <col min="8" max="8" width="18.00390625" style="0" customWidth="1"/>
    <col min="9" max="9" width="12.421875" style="0" customWidth="1"/>
    <col min="10" max="10" width="6.7109375" style="0" customWidth="1"/>
    <col min="11" max="12" width="19.140625" style="0" customWidth="1"/>
    <col min="13" max="13" width="9.140625" style="9" customWidth="1"/>
  </cols>
  <sheetData>
    <row r="1" ht="23.25" customHeight="1">
      <c r="B1" s="2" t="s">
        <v>389</v>
      </c>
    </row>
    <row r="2" spans="2:8" s="5" customFormat="1" ht="12.75" customHeight="1">
      <c r="B2" s="5">
        <v>1984</v>
      </c>
      <c r="D2" s="4"/>
      <c r="E2" s="5">
        <v>1985</v>
      </c>
      <c r="G2" s="4"/>
      <c r="H2" s="5">
        <v>1986</v>
      </c>
    </row>
    <row r="3" spans="1:9" s="5" customFormat="1" ht="12.75" customHeight="1">
      <c r="A3" s="4">
        <v>1</v>
      </c>
      <c r="B3" s="5" t="s">
        <v>192</v>
      </c>
      <c r="C3" s="5" t="s">
        <v>208</v>
      </c>
      <c r="D3" s="4">
        <v>1</v>
      </c>
      <c r="E3" s="5" t="s">
        <v>198</v>
      </c>
      <c r="F3" s="5" t="s">
        <v>391</v>
      </c>
      <c r="G3" s="4">
        <v>1</v>
      </c>
      <c r="H3" s="5" t="s">
        <v>236</v>
      </c>
      <c r="I3" s="5" t="s">
        <v>194</v>
      </c>
    </row>
    <row r="4" spans="1:9" s="5" customFormat="1" ht="12.75" customHeight="1">
      <c r="A4" s="4">
        <v>2</v>
      </c>
      <c r="B4" s="5" t="s">
        <v>197</v>
      </c>
      <c r="C4" s="5" t="s">
        <v>495</v>
      </c>
      <c r="D4" s="4">
        <v>2</v>
      </c>
      <c r="E4" s="5" t="s">
        <v>197</v>
      </c>
      <c r="F4" s="5" t="s">
        <v>495</v>
      </c>
      <c r="G4" s="4">
        <v>2</v>
      </c>
      <c r="H4" s="5" t="s">
        <v>237</v>
      </c>
      <c r="I4" s="5" t="s">
        <v>407</v>
      </c>
    </row>
    <row r="5" spans="1:9" s="5" customFormat="1" ht="12.75" customHeight="1">
      <c r="A5" s="4">
        <v>3</v>
      </c>
      <c r="B5" s="5" t="s">
        <v>198</v>
      </c>
      <c r="C5" s="5" t="s">
        <v>391</v>
      </c>
      <c r="D5" s="4">
        <v>3</v>
      </c>
      <c r="E5" s="5" t="s">
        <v>497</v>
      </c>
      <c r="F5" s="5" t="s">
        <v>407</v>
      </c>
      <c r="G5" s="4">
        <v>3</v>
      </c>
      <c r="H5" s="5" t="s">
        <v>238</v>
      </c>
      <c r="I5" s="5" t="s">
        <v>407</v>
      </c>
    </row>
    <row r="6" spans="1:9" s="5" customFormat="1" ht="12.75" customHeight="1">
      <c r="A6" s="4">
        <v>4</v>
      </c>
      <c r="B6" s="5" t="s">
        <v>429</v>
      </c>
      <c r="C6" s="5" t="s">
        <v>394</v>
      </c>
      <c r="D6" s="4">
        <v>3</v>
      </c>
      <c r="E6" s="5" t="s">
        <v>199</v>
      </c>
      <c r="F6" s="5" t="s">
        <v>391</v>
      </c>
      <c r="G6" s="4">
        <v>4</v>
      </c>
      <c r="H6" s="5" t="s">
        <v>239</v>
      </c>
      <c r="I6" s="5" t="s">
        <v>407</v>
      </c>
    </row>
    <row r="7" spans="1:9" s="5" customFormat="1" ht="12.75" customHeight="1">
      <c r="A7" s="4">
        <v>5</v>
      </c>
      <c r="B7" s="5" t="s">
        <v>199</v>
      </c>
      <c r="C7" s="5" t="s">
        <v>391</v>
      </c>
      <c r="D7" s="4">
        <v>3</v>
      </c>
      <c r="E7" s="5" t="s">
        <v>196</v>
      </c>
      <c r="F7" s="5" t="s">
        <v>391</v>
      </c>
      <c r="G7" s="4">
        <v>4</v>
      </c>
      <c r="H7" s="5" t="s">
        <v>199</v>
      </c>
      <c r="I7" s="5" t="s">
        <v>391</v>
      </c>
    </row>
    <row r="8" spans="1:9" s="5" customFormat="1" ht="12.75" customHeight="1">
      <c r="A8" s="4">
        <v>6</v>
      </c>
      <c r="B8" s="5" t="s">
        <v>200</v>
      </c>
      <c r="C8" s="5" t="s">
        <v>495</v>
      </c>
      <c r="D8" s="4">
        <v>6</v>
      </c>
      <c r="E8" s="5" t="s">
        <v>201</v>
      </c>
      <c r="F8" s="5" t="s">
        <v>205</v>
      </c>
      <c r="G8" s="4">
        <v>4</v>
      </c>
      <c r="H8" s="5" t="s">
        <v>404</v>
      </c>
      <c r="I8" s="5" t="s">
        <v>194</v>
      </c>
    </row>
    <row r="9" spans="2:6" s="16" customFormat="1" ht="12.75" customHeight="1">
      <c r="B9" s="17"/>
      <c r="D9" s="19">
        <v>6</v>
      </c>
      <c r="E9" s="18" t="s">
        <v>429</v>
      </c>
      <c r="F9" s="18" t="s">
        <v>394</v>
      </c>
    </row>
    <row r="10" spans="2:6" s="16" customFormat="1" ht="12.75" customHeight="1">
      <c r="B10" s="17"/>
      <c r="E10" s="18"/>
      <c r="F10" s="18"/>
    </row>
    <row r="11" spans="2:8" ht="12">
      <c r="B11">
        <v>1987</v>
      </c>
      <c r="E11">
        <v>1988</v>
      </c>
      <c r="H11">
        <v>1989</v>
      </c>
    </row>
    <row r="12" spans="1:9" ht="12">
      <c r="A12" s="1">
        <v>1</v>
      </c>
      <c r="B12" t="s">
        <v>396</v>
      </c>
      <c r="C12" t="s">
        <v>438</v>
      </c>
      <c r="D12" s="1">
        <v>1</v>
      </c>
      <c r="E12" t="s">
        <v>405</v>
      </c>
      <c r="F12" t="s">
        <v>395</v>
      </c>
      <c r="G12" s="1">
        <v>1</v>
      </c>
      <c r="H12" t="s">
        <v>413</v>
      </c>
      <c r="I12" t="s">
        <v>393</v>
      </c>
    </row>
    <row r="13" spans="1:9" ht="12">
      <c r="A13" s="1">
        <v>2</v>
      </c>
      <c r="B13" t="s">
        <v>397</v>
      </c>
      <c r="C13" t="s">
        <v>194</v>
      </c>
      <c r="D13" s="1">
        <v>1</v>
      </c>
      <c r="E13" t="s">
        <v>401</v>
      </c>
      <c r="F13" t="s">
        <v>391</v>
      </c>
      <c r="G13" s="1">
        <v>2</v>
      </c>
      <c r="H13" t="s">
        <v>401</v>
      </c>
      <c r="I13" t="s">
        <v>391</v>
      </c>
    </row>
    <row r="14" spans="1:9" ht="12">
      <c r="A14" s="1">
        <v>3</v>
      </c>
      <c r="B14" t="s">
        <v>398</v>
      </c>
      <c r="C14" t="s">
        <v>390</v>
      </c>
      <c r="D14" s="1">
        <v>3</v>
      </c>
      <c r="E14" t="s">
        <v>402</v>
      </c>
      <c r="F14" t="s">
        <v>432</v>
      </c>
      <c r="G14" s="1">
        <v>3</v>
      </c>
      <c r="H14" t="s">
        <v>403</v>
      </c>
      <c r="I14" t="s">
        <v>432</v>
      </c>
    </row>
    <row r="15" spans="1:9" ht="12">
      <c r="A15" s="1">
        <v>4</v>
      </c>
      <c r="B15" t="s">
        <v>89</v>
      </c>
      <c r="C15" t="s">
        <v>394</v>
      </c>
      <c r="D15" s="1">
        <v>4</v>
      </c>
      <c r="E15" t="s">
        <v>404</v>
      </c>
      <c r="F15" t="s">
        <v>194</v>
      </c>
      <c r="G15" s="1">
        <v>4</v>
      </c>
      <c r="H15" t="s">
        <v>404</v>
      </c>
      <c r="I15" t="s">
        <v>194</v>
      </c>
    </row>
    <row r="16" spans="1:9" ht="12">
      <c r="A16" s="1">
        <v>4</v>
      </c>
      <c r="B16" t="s">
        <v>400</v>
      </c>
      <c r="C16" t="s">
        <v>394</v>
      </c>
      <c r="D16" s="1">
        <v>5</v>
      </c>
      <c r="E16" t="s">
        <v>80</v>
      </c>
      <c r="F16" t="s">
        <v>363</v>
      </c>
      <c r="G16" s="1">
        <v>5</v>
      </c>
      <c r="H16" t="s">
        <v>405</v>
      </c>
      <c r="I16" t="s">
        <v>395</v>
      </c>
    </row>
    <row r="17" spans="1:9" ht="12">
      <c r="A17" s="1">
        <v>6</v>
      </c>
      <c r="B17" t="s">
        <v>85</v>
      </c>
      <c r="C17" t="s">
        <v>391</v>
      </c>
      <c r="D17" s="1">
        <v>6</v>
      </c>
      <c r="E17" t="s">
        <v>422</v>
      </c>
      <c r="F17" t="s">
        <v>392</v>
      </c>
      <c r="G17" s="1">
        <v>6</v>
      </c>
      <c r="H17" t="s">
        <v>396</v>
      </c>
      <c r="I17" t="s">
        <v>438</v>
      </c>
    </row>
    <row r="19" spans="2:8" ht="12">
      <c r="B19">
        <v>1990</v>
      </c>
      <c r="E19">
        <v>1991</v>
      </c>
      <c r="H19">
        <v>1992</v>
      </c>
    </row>
    <row r="20" spans="1:9" ht="12">
      <c r="A20" s="1">
        <v>1</v>
      </c>
      <c r="B20" t="s">
        <v>430</v>
      </c>
      <c r="C20" t="s">
        <v>391</v>
      </c>
      <c r="D20" s="1">
        <v>1</v>
      </c>
      <c r="E20" t="s">
        <v>439</v>
      </c>
      <c r="F20" t="s">
        <v>393</v>
      </c>
      <c r="G20" s="1">
        <v>1</v>
      </c>
      <c r="H20" t="s">
        <v>448</v>
      </c>
      <c r="I20" t="s">
        <v>407</v>
      </c>
    </row>
    <row r="21" spans="1:9" ht="12">
      <c r="A21" s="1">
        <v>2</v>
      </c>
      <c r="B21" t="s">
        <v>404</v>
      </c>
      <c r="C21" t="s">
        <v>194</v>
      </c>
      <c r="D21" s="1">
        <v>2</v>
      </c>
      <c r="E21" t="s">
        <v>430</v>
      </c>
      <c r="F21" t="s">
        <v>391</v>
      </c>
      <c r="G21" s="1">
        <v>1</v>
      </c>
      <c r="H21" t="s">
        <v>454</v>
      </c>
      <c r="I21" t="s">
        <v>391</v>
      </c>
    </row>
    <row r="22" spans="1:9" ht="12">
      <c r="A22" s="1">
        <v>3</v>
      </c>
      <c r="B22" t="s">
        <v>431</v>
      </c>
      <c r="C22" t="s">
        <v>391</v>
      </c>
      <c r="D22" s="1">
        <v>3</v>
      </c>
      <c r="E22" t="s">
        <v>431</v>
      </c>
      <c r="F22" t="s">
        <v>391</v>
      </c>
      <c r="G22" s="1">
        <v>3</v>
      </c>
      <c r="H22" t="s">
        <v>430</v>
      </c>
      <c r="I22" t="s">
        <v>391</v>
      </c>
    </row>
    <row r="23" spans="1:9" ht="12">
      <c r="A23" s="1">
        <v>4</v>
      </c>
      <c r="B23" t="s">
        <v>401</v>
      </c>
      <c r="C23" t="s">
        <v>391</v>
      </c>
      <c r="D23" s="1">
        <v>4</v>
      </c>
      <c r="E23" t="s">
        <v>441</v>
      </c>
      <c r="F23" t="s">
        <v>390</v>
      </c>
      <c r="G23" s="1">
        <v>4</v>
      </c>
      <c r="H23" t="s">
        <v>435</v>
      </c>
      <c r="I23" t="s">
        <v>393</v>
      </c>
    </row>
    <row r="24" spans="1:9" ht="12">
      <c r="A24" s="1">
        <v>4</v>
      </c>
      <c r="B24" t="s">
        <v>440</v>
      </c>
      <c r="C24" t="s">
        <v>194</v>
      </c>
      <c r="D24" s="1">
        <v>5</v>
      </c>
      <c r="E24" t="s">
        <v>405</v>
      </c>
      <c r="F24" t="s">
        <v>395</v>
      </c>
      <c r="G24" s="1">
        <v>5</v>
      </c>
      <c r="H24" t="s">
        <v>455</v>
      </c>
      <c r="I24" t="s">
        <v>407</v>
      </c>
    </row>
    <row r="25" spans="1:9" ht="12">
      <c r="A25" s="1">
        <v>4</v>
      </c>
      <c r="B25" t="s">
        <v>439</v>
      </c>
      <c r="C25" t="s">
        <v>393</v>
      </c>
      <c r="D25" s="1">
        <v>5</v>
      </c>
      <c r="E25" t="s">
        <v>442</v>
      </c>
      <c r="F25" t="s">
        <v>391</v>
      </c>
      <c r="G25" s="1">
        <v>6</v>
      </c>
      <c r="H25" t="s">
        <v>456</v>
      </c>
      <c r="I25" t="s">
        <v>391</v>
      </c>
    </row>
    <row r="26" spans="1:6" ht="12">
      <c r="A26" s="1">
        <v>4</v>
      </c>
      <c r="B26" t="s">
        <v>191</v>
      </c>
      <c r="C26" t="s">
        <v>432</v>
      </c>
      <c r="D26" s="1">
        <v>5</v>
      </c>
      <c r="E26" t="s">
        <v>443</v>
      </c>
      <c r="F26" t="s">
        <v>394</v>
      </c>
    </row>
    <row r="27" spans="4:6" ht="12">
      <c r="D27" s="1">
        <v>5</v>
      </c>
      <c r="E27" t="s">
        <v>450</v>
      </c>
      <c r="F27" t="s">
        <v>392</v>
      </c>
    </row>
    <row r="29" spans="2:8" ht="12">
      <c r="B29">
        <v>1993</v>
      </c>
      <c r="E29">
        <v>1994</v>
      </c>
      <c r="H29">
        <v>1995</v>
      </c>
    </row>
    <row r="30" spans="1:9" ht="12">
      <c r="A30" s="1">
        <v>1</v>
      </c>
      <c r="B30" t="s">
        <v>463</v>
      </c>
      <c r="C30" t="s">
        <v>393</v>
      </c>
      <c r="D30" s="1">
        <v>1</v>
      </c>
      <c r="E30" t="s">
        <v>454</v>
      </c>
      <c r="F30" t="s">
        <v>391</v>
      </c>
      <c r="G30" s="1">
        <v>1</v>
      </c>
      <c r="H30" t="s">
        <v>482</v>
      </c>
      <c r="I30" t="s">
        <v>194</v>
      </c>
    </row>
    <row r="31" spans="1:9" ht="12">
      <c r="A31" s="1">
        <v>2</v>
      </c>
      <c r="B31" t="s">
        <v>454</v>
      </c>
      <c r="C31" t="s">
        <v>391</v>
      </c>
      <c r="D31" s="1">
        <v>2</v>
      </c>
      <c r="E31" t="s">
        <v>482</v>
      </c>
      <c r="F31" t="s">
        <v>194</v>
      </c>
      <c r="G31" s="1">
        <v>2</v>
      </c>
      <c r="H31" t="s">
        <v>487</v>
      </c>
      <c r="I31" t="s">
        <v>408</v>
      </c>
    </row>
    <row r="32" spans="1:9" ht="12">
      <c r="A32" s="1">
        <v>3</v>
      </c>
      <c r="B32" t="s">
        <v>468</v>
      </c>
      <c r="C32" t="s">
        <v>447</v>
      </c>
      <c r="D32" s="1">
        <v>3</v>
      </c>
      <c r="E32" t="s">
        <v>483</v>
      </c>
      <c r="F32" t="s">
        <v>391</v>
      </c>
      <c r="G32" s="1">
        <v>3</v>
      </c>
      <c r="H32" t="s">
        <v>290</v>
      </c>
      <c r="I32" t="s">
        <v>291</v>
      </c>
    </row>
    <row r="33" spans="1:9" ht="12">
      <c r="A33" s="1">
        <v>4</v>
      </c>
      <c r="B33" t="s">
        <v>455</v>
      </c>
      <c r="C33" t="s">
        <v>407</v>
      </c>
      <c r="D33" s="1">
        <v>4</v>
      </c>
      <c r="E33" t="s">
        <v>484</v>
      </c>
      <c r="F33" t="s">
        <v>391</v>
      </c>
      <c r="G33" s="1">
        <v>3</v>
      </c>
      <c r="H33" t="s">
        <v>293</v>
      </c>
      <c r="I33" t="s">
        <v>291</v>
      </c>
    </row>
    <row r="34" spans="1:9" ht="12">
      <c r="A34" s="1">
        <v>5</v>
      </c>
      <c r="B34" t="s">
        <v>456</v>
      </c>
      <c r="C34" t="s">
        <v>391</v>
      </c>
      <c r="D34" s="1">
        <v>5</v>
      </c>
      <c r="E34" t="s">
        <v>476</v>
      </c>
      <c r="F34" t="s">
        <v>194</v>
      </c>
      <c r="G34" s="1">
        <v>5</v>
      </c>
      <c r="H34" t="s">
        <v>296</v>
      </c>
      <c r="I34" t="s">
        <v>194</v>
      </c>
    </row>
    <row r="35" spans="1:9" ht="12">
      <c r="A35" s="1">
        <v>5</v>
      </c>
      <c r="B35" t="s">
        <v>469</v>
      </c>
      <c r="C35" t="s">
        <v>194</v>
      </c>
      <c r="D35" s="1">
        <v>6</v>
      </c>
      <c r="E35" t="s">
        <v>81</v>
      </c>
      <c r="F35" t="s">
        <v>395</v>
      </c>
      <c r="G35" s="1">
        <v>6</v>
      </c>
      <c r="H35" t="s">
        <v>454</v>
      </c>
      <c r="I35" t="s">
        <v>391</v>
      </c>
    </row>
    <row r="36" spans="1:3" ht="12">
      <c r="A36" s="1">
        <v>5</v>
      </c>
      <c r="B36" t="s">
        <v>470</v>
      </c>
      <c r="C36" t="s">
        <v>194</v>
      </c>
    </row>
    <row r="38" spans="2:8" ht="12">
      <c r="B38">
        <v>1996</v>
      </c>
      <c r="E38">
        <v>1997</v>
      </c>
      <c r="H38">
        <v>1998</v>
      </c>
    </row>
    <row r="39" spans="1:9" ht="12">
      <c r="A39" s="1">
        <v>1</v>
      </c>
      <c r="B39" t="s">
        <v>303</v>
      </c>
      <c r="C39" t="s">
        <v>494</v>
      </c>
      <c r="D39" s="1">
        <v>1</v>
      </c>
      <c r="E39" t="s">
        <v>303</v>
      </c>
      <c r="F39" t="s">
        <v>494</v>
      </c>
      <c r="G39" s="1">
        <v>1</v>
      </c>
      <c r="H39" t="s">
        <v>326</v>
      </c>
      <c r="I39" t="s">
        <v>390</v>
      </c>
    </row>
    <row r="40" spans="1:9" ht="12">
      <c r="A40" s="1">
        <v>2</v>
      </c>
      <c r="B40" t="s">
        <v>304</v>
      </c>
      <c r="C40" t="s">
        <v>308</v>
      </c>
      <c r="D40" s="1">
        <v>2</v>
      </c>
      <c r="E40" t="s">
        <v>322</v>
      </c>
      <c r="F40" t="s">
        <v>494</v>
      </c>
      <c r="G40" s="1">
        <v>2</v>
      </c>
      <c r="H40" t="s">
        <v>335</v>
      </c>
      <c r="I40" t="s">
        <v>194</v>
      </c>
    </row>
    <row r="41" spans="1:9" ht="12">
      <c r="A41" s="1">
        <v>3</v>
      </c>
      <c r="B41" t="s">
        <v>469</v>
      </c>
      <c r="C41" t="s">
        <v>194</v>
      </c>
      <c r="D41" s="1">
        <v>3</v>
      </c>
      <c r="E41" t="s">
        <v>323</v>
      </c>
      <c r="F41" t="s">
        <v>390</v>
      </c>
      <c r="G41" s="1">
        <v>3</v>
      </c>
      <c r="H41" t="s">
        <v>336</v>
      </c>
      <c r="I41" t="s">
        <v>194</v>
      </c>
    </row>
    <row r="42" spans="1:9" ht="12">
      <c r="A42" s="1">
        <v>4</v>
      </c>
      <c r="B42" t="s">
        <v>96</v>
      </c>
      <c r="C42" t="s">
        <v>194</v>
      </c>
      <c r="D42" s="1">
        <v>4</v>
      </c>
      <c r="E42" t="s">
        <v>324</v>
      </c>
      <c r="F42" t="s">
        <v>194</v>
      </c>
      <c r="G42" s="1">
        <v>4</v>
      </c>
      <c r="H42" t="s">
        <v>96</v>
      </c>
      <c r="I42" t="s">
        <v>194</v>
      </c>
    </row>
    <row r="43" spans="1:9" ht="12">
      <c r="A43" s="1">
        <v>5</v>
      </c>
      <c r="B43" t="s">
        <v>305</v>
      </c>
      <c r="C43" t="s">
        <v>452</v>
      </c>
      <c r="D43" s="1">
        <v>5</v>
      </c>
      <c r="E43" t="s">
        <v>325</v>
      </c>
      <c r="F43" t="s">
        <v>452</v>
      </c>
      <c r="G43" s="1">
        <v>5</v>
      </c>
      <c r="H43" t="s">
        <v>331</v>
      </c>
      <c r="I43" t="s">
        <v>194</v>
      </c>
    </row>
    <row r="44" spans="1:9" ht="12">
      <c r="A44" s="1">
        <v>5</v>
      </c>
      <c r="B44" t="s">
        <v>306</v>
      </c>
      <c r="C44" t="s">
        <v>447</v>
      </c>
      <c r="D44" s="1">
        <v>5</v>
      </c>
      <c r="E44" t="s">
        <v>326</v>
      </c>
      <c r="F44" t="s">
        <v>390</v>
      </c>
      <c r="G44" s="1">
        <v>6</v>
      </c>
      <c r="H44" t="s">
        <v>321</v>
      </c>
      <c r="I44" t="s">
        <v>390</v>
      </c>
    </row>
    <row r="46" spans="2:8" ht="12">
      <c r="B46">
        <v>1999</v>
      </c>
      <c r="E46">
        <v>2000</v>
      </c>
      <c r="H46">
        <v>2001</v>
      </c>
    </row>
    <row r="47" spans="1:9" ht="12">
      <c r="A47" s="1">
        <v>1</v>
      </c>
      <c r="B47" t="s">
        <v>190</v>
      </c>
      <c r="C47" t="s">
        <v>308</v>
      </c>
      <c r="D47" s="1">
        <v>1</v>
      </c>
      <c r="E47" t="s">
        <v>355</v>
      </c>
      <c r="F47" t="s">
        <v>308</v>
      </c>
      <c r="G47" s="1">
        <v>1</v>
      </c>
      <c r="H47" t="s">
        <v>358</v>
      </c>
      <c r="I47" t="s">
        <v>393</v>
      </c>
    </row>
    <row r="48" spans="1:9" ht="12">
      <c r="A48" s="1">
        <v>1</v>
      </c>
      <c r="B48" t="s">
        <v>341</v>
      </c>
      <c r="C48" t="s">
        <v>391</v>
      </c>
      <c r="D48" s="1">
        <v>2</v>
      </c>
      <c r="E48" t="s">
        <v>356</v>
      </c>
      <c r="F48" t="s">
        <v>394</v>
      </c>
      <c r="G48" s="1">
        <v>2</v>
      </c>
      <c r="H48" t="s">
        <v>336</v>
      </c>
      <c r="I48" t="s">
        <v>194</v>
      </c>
    </row>
    <row r="49" spans="1:9" ht="12">
      <c r="A49" s="1">
        <v>3</v>
      </c>
      <c r="B49" t="s">
        <v>347</v>
      </c>
      <c r="C49" t="s">
        <v>391</v>
      </c>
      <c r="D49" s="1">
        <v>2</v>
      </c>
      <c r="E49" t="s">
        <v>357</v>
      </c>
      <c r="F49" t="s">
        <v>394</v>
      </c>
      <c r="G49" s="1">
        <v>3</v>
      </c>
      <c r="H49" t="s">
        <v>370</v>
      </c>
      <c r="I49" t="s">
        <v>494</v>
      </c>
    </row>
    <row r="50" spans="1:9" ht="12">
      <c r="A50" s="1">
        <v>4</v>
      </c>
      <c r="B50" t="s">
        <v>343</v>
      </c>
      <c r="C50" t="s">
        <v>408</v>
      </c>
      <c r="D50" s="1">
        <v>4</v>
      </c>
      <c r="E50" t="s">
        <v>370</v>
      </c>
      <c r="F50" t="s">
        <v>494</v>
      </c>
      <c r="G50" s="1">
        <v>4</v>
      </c>
      <c r="H50" t="s">
        <v>343</v>
      </c>
      <c r="I50" t="s">
        <v>408</v>
      </c>
    </row>
    <row r="51" spans="1:9" ht="12">
      <c r="A51" s="1">
        <v>5</v>
      </c>
      <c r="B51" t="s">
        <v>345</v>
      </c>
      <c r="C51" t="s">
        <v>391</v>
      </c>
      <c r="D51" s="1">
        <v>5</v>
      </c>
      <c r="E51" t="s">
        <v>358</v>
      </c>
      <c r="F51" t="s">
        <v>393</v>
      </c>
      <c r="G51" s="1">
        <v>5</v>
      </c>
      <c r="H51" t="s">
        <v>372</v>
      </c>
      <c r="I51" t="s">
        <v>452</v>
      </c>
    </row>
    <row r="52" spans="1:9" ht="12">
      <c r="A52" s="1">
        <v>6</v>
      </c>
      <c r="B52" t="s">
        <v>336</v>
      </c>
      <c r="C52" t="s">
        <v>194</v>
      </c>
      <c r="D52" s="1">
        <v>6</v>
      </c>
      <c r="E52" t="s">
        <v>345</v>
      </c>
      <c r="F52" t="s">
        <v>391</v>
      </c>
      <c r="G52" s="1">
        <v>6</v>
      </c>
      <c r="H52" t="s">
        <v>369</v>
      </c>
      <c r="I52" t="s">
        <v>495</v>
      </c>
    </row>
    <row r="53" spans="4:6" ht="12">
      <c r="D53" s="1">
        <v>6</v>
      </c>
      <c r="E53" t="s">
        <v>189</v>
      </c>
      <c r="F53" t="s">
        <v>194</v>
      </c>
    </row>
    <row r="55" spans="2:8" ht="12">
      <c r="B55">
        <v>2002</v>
      </c>
      <c r="E55">
        <v>2003</v>
      </c>
      <c r="H55">
        <v>2004</v>
      </c>
    </row>
    <row r="56" spans="1:9" ht="12">
      <c r="A56" s="1">
        <v>1</v>
      </c>
      <c r="B56" t="s">
        <v>383</v>
      </c>
      <c r="C56" t="s">
        <v>391</v>
      </c>
      <c r="D56" s="1">
        <v>1</v>
      </c>
      <c r="E56" t="s">
        <v>202</v>
      </c>
      <c r="F56" t="s">
        <v>391</v>
      </c>
      <c r="G56" s="1">
        <v>1</v>
      </c>
      <c r="H56" t="s">
        <v>105</v>
      </c>
      <c r="I56" t="s">
        <v>447</v>
      </c>
    </row>
    <row r="57" spans="1:9" ht="12">
      <c r="A57" s="1">
        <v>2</v>
      </c>
      <c r="B57" t="s">
        <v>364</v>
      </c>
      <c r="C57" t="s">
        <v>407</v>
      </c>
      <c r="D57" s="1">
        <v>2</v>
      </c>
      <c r="E57" t="s">
        <v>203</v>
      </c>
      <c r="F57" t="s">
        <v>407</v>
      </c>
      <c r="G57" s="1">
        <v>2</v>
      </c>
      <c r="H57" t="s">
        <v>106</v>
      </c>
      <c r="I57" t="s">
        <v>390</v>
      </c>
    </row>
    <row r="58" spans="1:9" ht="12">
      <c r="A58" s="1">
        <v>3</v>
      </c>
      <c r="B58" t="s">
        <v>185</v>
      </c>
      <c r="C58" t="s">
        <v>194</v>
      </c>
      <c r="D58" s="1">
        <v>3</v>
      </c>
      <c r="E58" t="s">
        <v>204</v>
      </c>
      <c r="F58" t="s">
        <v>205</v>
      </c>
      <c r="G58" s="1">
        <v>3</v>
      </c>
      <c r="H58" t="s">
        <v>385</v>
      </c>
      <c r="I58" t="s">
        <v>452</v>
      </c>
    </row>
    <row r="59" spans="1:9" ht="12">
      <c r="A59" s="1">
        <v>4</v>
      </c>
      <c r="B59" t="s">
        <v>385</v>
      </c>
      <c r="C59" t="s">
        <v>452</v>
      </c>
      <c r="D59" s="1">
        <v>3</v>
      </c>
      <c r="E59" t="s">
        <v>383</v>
      </c>
      <c r="F59" t="s">
        <v>391</v>
      </c>
      <c r="G59" s="1">
        <v>4</v>
      </c>
      <c r="H59" t="s">
        <v>122</v>
      </c>
      <c r="I59" t="s">
        <v>194</v>
      </c>
    </row>
    <row r="60" spans="1:9" ht="12">
      <c r="A60" s="1">
        <v>5</v>
      </c>
      <c r="B60" t="s">
        <v>355</v>
      </c>
      <c r="C60" t="s">
        <v>308</v>
      </c>
      <c r="D60" s="1">
        <v>5</v>
      </c>
      <c r="E60" t="s">
        <v>206</v>
      </c>
      <c r="F60" t="s">
        <v>447</v>
      </c>
      <c r="G60" s="1">
        <v>4</v>
      </c>
      <c r="H60" t="s">
        <v>107</v>
      </c>
      <c r="I60" t="s">
        <v>407</v>
      </c>
    </row>
    <row r="61" spans="1:9" ht="12">
      <c r="A61" s="1">
        <v>6</v>
      </c>
      <c r="B61" t="s">
        <v>184</v>
      </c>
      <c r="C61" t="s">
        <v>407</v>
      </c>
      <c r="D61" s="1">
        <v>6</v>
      </c>
      <c r="E61" t="s">
        <v>207</v>
      </c>
      <c r="F61" t="s">
        <v>447</v>
      </c>
      <c r="G61" s="1">
        <v>6</v>
      </c>
      <c r="H61" t="s">
        <v>203</v>
      </c>
      <c r="I61" t="s">
        <v>407</v>
      </c>
    </row>
    <row r="63" spans="2:5" ht="12">
      <c r="B63">
        <v>2005</v>
      </c>
      <c r="E63">
        <v>2006</v>
      </c>
    </row>
    <row r="64" spans="1:6" ht="12.75" customHeight="1">
      <c r="A64" s="1">
        <v>1</v>
      </c>
      <c r="B64" t="s">
        <v>105</v>
      </c>
      <c r="C64" t="s">
        <v>447</v>
      </c>
      <c r="D64" s="1">
        <v>1</v>
      </c>
      <c r="E64" t="s">
        <v>117</v>
      </c>
      <c r="F64" t="s">
        <v>447</v>
      </c>
    </row>
    <row r="65" spans="1:6" ht="12">
      <c r="A65" s="1">
        <v>2</v>
      </c>
      <c r="B65" t="s">
        <v>117</v>
      </c>
      <c r="C65" t="s">
        <v>447</v>
      </c>
      <c r="D65" s="1">
        <v>2</v>
      </c>
      <c r="E65" t="s">
        <v>131</v>
      </c>
      <c r="F65" t="s">
        <v>393</v>
      </c>
    </row>
    <row r="66" spans="1:6" ht="12">
      <c r="A66" s="1">
        <v>3</v>
      </c>
      <c r="B66" t="s">
        <v>123</v>
      </c>
      <c r="C66" t="s">
        <v>194</v>
      </c>
      <c r="D66" s="1">
        <v>3</v>
      </c>
      <c r="E66" t="s">
        <v>106</v>
      </c>
      <c r="F66" t="s">
        <v>390</v>
      </c>
    </row>
    <row r="67" spans="1:6" ht="12">
      <c r="A67" s="1">
        <v>4</v>
      </c>
      <c r="B67" t="s">
        <v>204</v>
      </c>
      <c r="C67" t="s">
        <v>205</v>
      </c>
      <c r="D67" s="1">
        <v>4</v>
      </c>
      <c r="E67" t="s">
        <v>132</v>
      </c>
      <c r="F67" t="s">
        <v>394</v>
      </c>
    </row>
    <row r="68" spans="1:6" ht="12">
      <c r="A68" s="1">
        <v>5</v>
      </c>
      <c r="B68" t="s">
        <v>264</v>
      </c>
      <c r="C68" t="s">
        <v>407</v>
      </c>
      <c r="D68" s="1">
        <v>4</v>
      </c>
      <c r="E68" t="s">
        <v>133</v>
      </c>
      <c r="F68" t="s">
        <v>194</v>
      </c>
    </row>
    <row r="69" spans="1:6" ht="12">
      <c r="A69" s="1">
        <v>6</v>
      </c>
      <c r="B69" t="s">
        <v>124</v>
      </c>
      <c r="C69" t="s">
        <v>407</v>
      </c>
      <c r="D69" s="1">
        <v>6</v>
      </c>
      <c r="E69" t="s">
        <v>134</v>
      </c>
      <c r="F69" t="s">
        <v>393</v>
      </c>
    </row>
    <row r="71" spans="2:8" ht="12">
      <c r="B71">
        <v>2007</v>
      </c>
      <c r="E71">
        <v>2008</v>
      </c>
      <c r="H71">
        <v>2009</v>
      </c>
    </row>
    <row r="72" spans="1:9" ht="12">
      <c r="A72" s="1">
        <v>1</v>
      </c>
      <c r="B72" t="s">
        <v>168</v>
      </c>
      <c r="C72" t="s">
        <v>194</v>
      </c>
      <c r="D72" s="1">
        <v>1</v>
      </c>
      <c r="E72" t="s">
        <v>31</v>
      </c>
      <c r="F72" t="s">
        <v>363</v>
      </c>
      <c r="G72" s="1">
        <v>1</v>
      </c>
      <c r="H72" t="s">
        <v>139</v>
      </c>
      <c r="I72" t="s">
        <v>408</v>
      </c>
    </row>
    <row r="73" spans="1:9" ht="12">
      <c r="A73" s="1">
        <v>1</v>
      </c>
      <c r="B73" t="s">
        <v>133</v>
      </c>
      <c r="C73" t="s">
        <v>194</v>
      </c>
      <c r="D73" s="1">
        <v>1</v>
      </c>
      <c r="E73" t="s">
        <v>168</v>
      </c>
      <c r="F73" t="s">
        <v>194</v>
      </c>
      <c r="G73" s="1">
        <v>2</v>
      </c>
      <c r="H73" t="s">
        <v>168</v>
      </c>
      <c r="I73" t="s">
        <v>194</v>
      </c>
    </row>
    <row r="74" spans="1:9" ht="12">
      <c r="A74" s="1">
        <v>1</v>
      </c>
      <c r="B74" t="s">
        <v>131</v>
      </c>
      <c r="C74" t="s">
        <v>393</v>
      </c>
      <c r="D74" s="1">
        <v>3</v>
      </c>
      <c r="E74" t="s">
        <v>139</v>
      </c>
      <c r="F74" t="s">
        <v>408</v>
      </c>
      <c r="G74" s="1">
        <v>3</v>
      </c>
      <c r="H74" t="s">
        <v>179</v>
      </c>
      <c r="I74" t="s">
        <v>394</v>
      </c>
    </row>
    <row r="75" spans="1:9" ht="12">
      <c r="A75" s="1">
        <v>4</v>
      </c>
      <c r="B75" t="s">
        <v>142</v>
      </c>
      <c r="C75" t="s">
        <v>452</v>
      </c>
      <c r="D75" s="1">
        <v>3</v>
      </c>
      <c r="E75" t="s">
        <v>32</v>
      </c>
      <c r="F75" t="s">
        <v>291</v>
      </c>
      <c r="G75" s="1">
        <v>3</v>
      </c>
      <c r="H75" t="s">
        <v>133</v>
      </c>
      <c r="I75" t="s">
        <v>194</v>
      </c>
    </row>
    <row r="76" spans="1:9" ht="12">
      <c r="A76" s="1">
        <v>5</v>
      </c>
      <c r="B76" t="s">
        <v>136</v>
      </c>
      <c r="C76" t="s">
        <v>393</v>
      </c>
      <c r="D76" s="1">
        <v>5</v>
      </c>
      <c r="E76" t="s">
        <v>171</v>
      </c>
      <c r="F76" t="s">
        <v>407</v>
      </c>
      <c r="G76" s="1">
        <v>5</v>
      </c>
      <c r="H76" t="s">
        <v>64</v>
      </c>
      <c r="I76" t="s">
        <v>447</v>
      </c>
    </row>
    <row r="77" spans="1:9" ht="12">
      <c r="A77" s="1">
        <v>5</v>
      </c>
      <c r="B77" t="s">
        <v>171</v>
      </c>
      <c r="C77" t="s">
        <v>407</v>
      </c>
      <c r="D77" s="1">
        <v>6</v>
      </c>
      <c r="E77" t="s">
        <v>133</v>
      </c>
      <c r="F77" t="s">
        <v>194</v>
      </c>
      <c r="G77" s="1">
        <v>6</v>
      </c>
      <c r="H77" t="s">
        <v>34</v>
      </c>
      <c r="I77" t="s">
        <v>363</v>
      </c>
    </row>
    <row r="78" spans="1:9" ht="12">
      <c r="A78" s="1">
        <v>5</v>
      </c>
      <c r="B78" t="s">
        <v>172</v>
      </c>
      <c r="C78" t="s">
        <v>308</v>
      </c>
      <c r="D78" s="1">
        <v>7</v>
      </c>
      <c r="E78" t="s">
        <v>173</v>
      </c>
      <c r="F78" t="s">
        <v>447</v>
      </c>
      <c r="G78" s="1">
        <v>6</v>
      </c>
      <c r="H78" t="s">
        <v>173</v>
      </c>
      <c r="I78" t="s">
        <v>447</v>
      </c>
    </row>
    <row r="79" spans="1:9" ht="12">
      <c r="A79" s="1">
        <v>5</v>
      </c>
      <c r="B79" t="s">
        <v>173</v>
      </c>
      <c r="C79" t="s">
        <v>447</v>
      </c>
      <c r="D79" s="1">
        <v>8</v>
      </c>
      <c r="E79" t="s">
        <v>176</v>
      </c>
      <c r="F79" t="s">
        <v>452</v>
      </c>
      <c r="G79" s="1">
        <v>8</v>
      </c>
      <c r="H79" t="s">
        <v>32</v>
      </c>
      <c r="I79" t="s">
        <v>291</v>
      </c>
    </row>
    <row r="80" spans="1:9" ht="12">
      <c r="A80" s="1">
        <v>9</v>
      </c>
      <c r="B80" t="s">
        <v>137</v>
      </c>
      <c r="C80" t="s">
        <v>194</v>
      </c>
      <c r="D80" s="1">
        <v>8</v>
      </c>
      <c r="E80" t="s">
        <v>142</v>
      </c>
      <c r="F80" t="s">
        <v>452</v>
      </c>
      <c r="G80" s="1">
        <v>8</v>
      </c>
      <c r="H80" t="s">
        <v>65</v>
      </c>
      <c r="I80" t="s">
        <v>407</v>
      </c>
    </row>
    <row r="81" spans="1:9" ht="12">
      <c r="A81" s="1">
        <v>10</v>
      </c>
      <c r="B81" t="s">
        <v>135</v>
      </c>
      <c r="C81" t="s">
        <v>408</v>
      </c>
      <c r="D81" s="1">
        <v>10</v>
      </c>
      <c r="E81" s="1" t="s">
        <v>499</v>
      </c>
      <c r="F81" t="s">
        <v>308</v>
      </c>
      <c r="G81" s="1">
        <v>8</v>
      </c>
      <c r="H81" t="s">
        <v>176</v>
      </c>
      <c r="I81" t="s">
        <v>452</v>
      </c>
    </row>
    <row r="82" spans="1:9" ht="12">
      <c r="A82" s="1">
        <v>11</v>
      </c>
      <c r="B82" t="s">
        <v>174</v>
      </c>
      <c r="C82" t="s">
        <v>407</v>
      </c>
      <c r="D82" s="1">
        <v>10</v>
      </c>
      <c r="E82" t="s">
        <v>33</v>
      </c>
      <c r="F82" t="s">
        <v>308</v>
      </c>
      <c r="G82" s="1">
        <v>8</v>
      </c>
      <c r="H82" t="s">
        <v>66</v>
      </c>
      <c r="I82" t="s">
        <v>308</v>
      </c>
    </row>
    <row r="83" spans="1:9" ht="12">
      <c r="A83" s="1">
        <v>12</v>
      </c>
      <c r="B83" t="s">
        <v>117</v>
      </c>
      <c r="C83" t="s">
        <v>447</v>
      </c>
      <c r="D83" s="1">
        <v>12</v>
      </c>
      <c r="E83" t="s">
        <v>34</v>
      </c>
      <c r="F83" t="s">
        <v>363</v>
      </c>
      <c r="G83" s="1">
        <v>12</v>
      </c>
      <c r="H83" t="s">
        <v>67</v>
      </c>
      <c r="I83" t="s">
        <v>291</v>
      </c>
    </row>
    <row r="85" spans="2:5" ht="12">
      <c r="B85">
        <v>2010</v>
      </c>
      <c r="E85">
        <v>2011</v>
      </c>
    </row>
    <row r="86" spans="1:6" ht="12">
      <c r="A86" s="1">
        <v>1</v>
      </c>
      <c r="B86" t="s">
        <v>31</v>
      </c>
      <c r="C86" t="s">
        <v>363</v>
      </c>
      <c r="D86" s="1">
        <v>1</v>
      </c>
      <c r="E86" t="s">
        <v>57</v>
      </c>
      <c r="F86" t="s">
        <v>495</v>
      </c>
    </row>
    <row r="87" spans="1:6" ht="12">
      <c r="A87" s="1">
        <v>2</v>
      </c>
      <c r="B87" t="s">
        <v>501</v>
      </c>
      <c r="C87" t="s">
        <v>308</v>
      </c>
      <c r="D87" s="1">
        <v>2</v>
      </c>
      <c r="E87" t="s">
        <v>529</v>
      </c>
      <c r="F87" t="s">
        <v>291</v>
      </c>
    </row>
    <row r="88" spans="1:6" ht="12">
      <c r="A88" s="1">
        <v>2</v>
      </c>
      <c r="B88" t="s">
        <v>502</v>
      </c>
      <c r="C88" t="s">
        <v>407</v>
      </c>
      <c r="D88" s="1">
        <v>3</v>
      </c>
      <c r="E88" t="s">
        <v>530</v>
      </c>
      <c r="F88" t="s">
        <v>194</v>
      </c>
    </row>
    <row r="89" spans="1:6" ht="12">
      <c r="A89" s="1">
        <v>4</v>
      </c>
      <c r="B89" t="s">
        <v>52</v>
      </c>
      <c r="C89" t="s">
        <v>490</v>
      </c>
      <c r="D89" s="1">
        <v>4</v>
      </c>
      <c r="E89" t="s">
        <v>52</v>
      </c>
      <c r="F89" t="s">
        <v>390</v>
      </c>
    </row>
    <row r="90" spans="1:6" ht="12">
      <c r="A90" s="1">
        <v>5</v>
      </c>
      <c r="B90" t="s">
        <v>503</v>
      </c>
      <c r="C90" t="s">
        <v>495</v>
      </c>
      <c r="D90" s="1">
        <v>5</v>
      </c>
      <c r="E90" t="s">
        <v>531</v>
      </c>
      <c r="F90" t="s">
        <v>205</v>
      </c>
    </row>
    <row r="91" spans="1:6" ht="12">
      <c r="A91" s="1">
        <v>6</v>
      </c>
      <c r="B91" t="s">
        <v>66</v>
      </c>
      <c r="C91" t="s">
        <v>308</v>
      </c>
      <c r="D91" s="1">
        <v>5</v>
      </c>
      <c r="E91" t="s">
        <v>532</v>
      </c>
      <c r="F91" t="s">
        <v>194</v>
      </c>
    </row>
    <row r="92" spans="1:13" ht="12">
      <c r="A92" s="1">
        <v>7</v>
      </c>
      <c r="B92" t="s">
        <v>519</v>
      </c>
      <c r="C92" t="s">
        <v>308</v>
      </c>
      <c r="D92" s="1">
        <v>5</v>
      </c>
      <c r="E92" t="s">
        <v>507</v>
      </c>
      <c r="F92" t="s">
        <v>363</v>
      </c>
      <c r="L92" s="14"/>
      <c r="M92" s="20"/>
    </row>
    <row r="93" spans="1:13" ht="12">
      <c r="A93" s="1">
        <v>8</v>
      </c>
      <c r="B93" t="s">
        <v>520</v>
      </c>
      <c r="C93" t="s">
        <v>407</v>
      </c>
      <c r="D93" s="1">
        <v>8</v>
      </c>
      <c r="E93" t="s">
        <v>533</v>
      </c>
      <c r="F93" t="s">
        <v>407</v>
      </c>
      <c r="L93" s="14"/>
      <c r="M93" s="20"/>
    </row>
    <row r="94" spans="1:13" ht="12">
      <c r="A94" s="1">
        <v>9</v>
      </c>
      <c r="B94" t="s">
        <v>65</v>
      </c>
      <c r="C94" t="s">
        <v>407</v>
      </c>
      <c r="D94" s="1">
        <v>8</v>
      </c>
      <c r="E94" t="s">
        <v>34</v>
      </c>
      <c r="F94" t="s">
        <v>363</v>
      </c>
      <c r="L94" s="14"/>
      <c r="M94" s="20"/>
    </row>
    <row r="95" spans="1:13" ht="12">
      <c r="A95" s="1">
        <v>10</v>
      </c>
      <c r="B95" t="s">
        <v>39</v>
      </c>
      <c r="C95" t="s">
        <v>308</v>
      </c>
      <c r="D95" s="1">
        <v>10</v>
      </c>
      <c r="E95" t="s">
        <v>534</v>
      </c>
      <c r="F95" t="s">
        <v>447</v>
      </c>
      <c r="L95" s="14"/>
      <c r="M95" s="20"/>
    </row>
    <row r="96" spans="1:13" ht="12">
      <c r="A96" s="1">
        <v>10</v>
      </c>
      <c r="B96" t="s">
        <v>173</v>
      </c>
      <c r="C96" t="s">
        <v>447</v>
      </c>
      <c r="D96" s="1">
        <v>11</v>
      </c>
      <c r="E96" t="s">
        <v>535</v>
      </c>
      <c r="F96" t="s">
        <v>291</v>
      </c>
      <c r="L96" s="14"/>
      <c r="M96" s="20"/>
    </row>
    <row r="97" spans="1:13" ht="12">
      <c r="A97" s="1">
        <v>12</v>
      </c>
      <c r="B97" t="s">
        <v>176</v>
      </c>
      <c r="C97" t="s">
        <v>452</v>
      </c>
      <c r="D97" s="1">
        <v>12</v>
      </c>
      <c r="E97" t="s">
        <v>536</v>
      </c>
      <c r="F97" t="s">
        <v>194</v>
      </c>
      <c r="L97" s="14"/>
      <c r="M97" s="20"/>
    </row>
    <row r="99" ht="24.75">
      <c r="B99" s="3" t="s">
        <v>406</v>
      </c>
    </row>
    <row r="100" spans="2:8" ht="12">
      <c r="B100">
        <v>1984</v>
      </c>
      <c r="E100">
        <v>1985</v>
      </c>
      <c r="H100">
        <v>1986</v>
      </c>
    </row>
    <row r="101" spans="1:9" ht="12">
      <c r="A101" s="1">
        <v>1</v>
      </c>
      <c r="B101" t="s">
        <v>192</v>
      </c>
      <c r="C101" t="s">
        <v>208</v>
      </c>
      <c r="D101" s="1">
        <v>1</v>
      </c>
      <c r="E101" t="s">
        <v>213</v>
      </c>
      <c r="F101" t="s">
        <v>194</v>
      </c>
      <c r="G101" s="1">
        <v>1</v>
      </c>
      <c r="H101" t="s">
        <v>236</v>
      </c>
      <c r="I101" t="s">
        <v>194</v>
      </c>
    </row>
    <row r="102" spans="1:9" ht="12">
      <c r="A102" s="1">
        <v>2</v>
      </c>
      <c r="B102" t="s">
        <v>209</v>
      </c>
      <c r="C102" t="s">
        <v>194</v>
      </c>
      <c r="D102" s="1">
        <v>2</v>
      </c>
      <c r="E102" t="s">
        <v>197</v>
      </c>
      <c r="F102" t="s">
        <v>495</v>
      </c>
      <c r="G102" s="1">
        <v>2</v>
      </c>
      <c r="H102" t="s">
        <v>429</v>
      </c>
      <c r="I102" t="s">
        <v>394</v>
      </c>
    </row>
    <row r="103" spans="1:9" ht="12">
      <c r="A103" s="1">
        <v>3</v>
      </c>
      <c r="B103" t="s">
        <v>197</v>
      </c>
      <c r="C103" t="s">
        <v>495</v>
      </c>
      <c r="D103" s="1">
        <v>2</v>
      </c>
      <c r="E103" t="s">
        <v>196</v>
      </c>
      <c r="F103" t="s">
        <v>391</v>
      </c>
      <c r="G103" s="1">
        <v>3</v>
      </c>
      <c r="H103" t="s">
        <v>214</v>
      </c>
      <c r="I103" t="s">
        <v>391</v>
      </c>
    </row>
    <row r="104" spans="1:9" ht="12">
      <c r="A104" s="1">
        <v>4</v>
      </c>
      <c r="B104" t="s">
        <v>429</v>
      </c>
      <c r="C104" t="s">
        <v>394</v>
      </c>
      <c r="D104" s="1">
        <v>4</v>
      </c>
      <c r="E104" t="s">
        <v>214</v>
      </c>
      <c r="F104" t="s">
        <v>391</v>
      </c>
      <c r="G104" s="1">
        <v>4</v>
      </c>
      <c r="H104" t="s">
        <v>239</v>
      </c>
      <c r="I104" t="s">
        <v>407</v>
      </c>
    </row>
    <row r="105" spans="1:9" ht="12">
      <c r="A105" s="1">
        <v>4</v>
      </c>
      <c r="B105" t="s">
        <v>210</v>
      </c>
      <c r="C105" t="s">
        <v>394</v>
      </c>
      <c r="D105" s="1">
        <v>5</v>
      </c>
      <c r="E105" t="s">
        <v>429</v>
      </c>
      <c r="F105" t="s">
        <v>394</v>
      </c>
      <c r="G105" s="1">
        <v>5</v>
      </c>
      <c r="H105" t="s">
        <v>93</v>
      </c>
      <c r="I105" t="s">
        <v>391</v>
      </c>
    </row>
    <row r="106" spans="1:9" ht="12">
      <c r="A106" s="1">
        <v>6</v>
      </c>
      <c r="B106" t="s">
        <v>211</v>
      </c>
      <c r="C106" t="s">
        <v>392</v>
      </c>
      <c r="D106" s="1">
        <v>6</v>
      </c>
      <c r="E106" t="s">
        <v>209</v>
      </c>
      <c r="F106" t="s">
        <v>194</v>
      </c>
      <c r="G106" s="1">
        <v>6</v>
      </c>
      <c r="H106" t="s">
        <v>240</v>
      </c>
      <c r="I106" t="s">
        <v>194</v>
      </c>
    </row>
    <row r="107" spans="1:3" ht="12">
      <c r="A107" s="1">
        <v>6</v>
      </c>
      <c r="B107" t="s">
        <v>212</v>
      </c>
      <c r="C107" t="s">
        <v>391</v>
      </c>
    </row>
    <row r="109" spans="2:8" ht="12">
      <c r="B109">
        <v>1987</v>
      </c>
      <c r="E109">
        <v>1988</v>
      </c>
      <c r="H109">
        <v>1989</v>
      </c>
    </row>
    <row r="110" spans="1:9" ht="12">
      <c r="A110" s="1">
        <v>1</v>
      </c>
      <c r="B110" t="s">
        <v>429</v>
      </c>
      <c r="C110" t="s">
        <v>394</v>
      </c>
      <c r="D110" s="1">
        <v>1</v>
      </c>
      <c r="E110" t="s">
        <v>404</v>
      </c>
      <c r="F110" t="s">
        <v>194</v>
      </c>
      <c r="G110" s="1">
        <v>1</v>
      </c>
      <c r="H110" t="s">
        <v>188</v>
      </c>
      <c r="I110" t="s">
        <v>393</v>
      </c>
    </row>
    <row r="111" spans="1:9" ht="12">
      <c r="A111" s="1">
        <v>1</v>
      </c>
      <c r="B111" t="s">
        <v>409</v>
      </c>
      <c r="C111" t="s">
        <v>390</v>
      </c>
      <c r="D111" s="1">
        <v>2</v>
      </c>
      <c r="E111" t="s">
        <v>411</v>
      </c>
      <c r="F111" t="s">
        <v>407</v>
      </c>
      <c r="G111" s="1">
        <v>2</v>
      </c>
      <c r="H111" t="s">
        <v>413</v>
      </c>
      <c r="I111" t="s">
        <v>393</v>
      </c>
    </row>
    <row r="112" spans="1:9" ht="12">
      <c r="A112" s="1">
        <v>3</v>
      </c>
      <c r="B112" t="s">
        <v>214</v>
      </c>
      <c r="C112" t="s">
        <v>391</v>
      </c>
      <c r="D112" s="1">
        <v>3</v>
      </c>
      <c r="E112" t="s">
        <v>405</v>
      </c>
      <c r="F112" t="s">
        <v>395</v>
      </c>
      <c r="G112" s="1">
        <v>3</v>
      </c>
      <c r="H112" t="s">
        <v>403</v>
      </c>
      <c r="I112" t="s">
        <v>393</v>
      </c>
    </row>
    <row r="113" spans="1:9" ht="12">
      <c r="A113" s="1">
        <v>4</v>
      </c>
      <c r="B113" t="s">
        <v>90</v>
      </c>
      <c r="C113" t="s">
        <v>394</v>
      </c>
      <c r="D113" s="1">
        <v>4</v>
      </c>
      <c r="E113" t="s">
        <v>82</v>
      </c>
      <c r="F113" t="s">
        <v>391</v>
      </c>
      <c r="G113" s="1">
        <v>3</v>
      </c>
      <c r="H113" t="s">
        <v>405</v>
      </c>
      <c r="I113" t="s">
        <v>395</v>
      </c>
    </row>
    <row r="114" spans="1:9" ht="12">
      <c r="A114" s="1">
        <v>5</v>
      </c>
      <c r="B114" t="s">
        <v>213</v>
      </c>
      <c r="C114" t="s">
        <v>194</v>
      </c>
      <c r="D114" s="1">
        <v>5</v>
      </c>
      <c r="E114" t="s">
        <v>403</v>
      </c>
      <c r="F114" t="s">
        <v>432</v>
      </c>
      <c r="G114" s="1">
        <v>5</v>
      </c>
      <c r="H114" t="s">
        <v>414</v>
      </c>
      <c r="I114" t="s">
        <v>408</v>
      </c>
    </row>
    <row r="115" spans="1:9" ht="12">
      <c r="A115" s="1">
        <v>6</v>
      </c>
      <c r="B115" t="s">
        <v>199</v>
      </c>
      <c r="C115" t="s">
        <v>391</v>
      </c>
      <c r="D115" s="1">
        <v>6</v>
      </c>
      <c r="E115" t="s">
        <v>412</v>
      </c>
      <c r="F115" t="s">
        <v>432</v>
      </c>
      <c r="G115" s="1">
        <v>6</v>
      </c>
      <c r="H115" t="s">
        <v>412</v>
      </c>
      <c r="I115" t="s">
        <v>432</v>
      </c>
    </row>
    <row r="117" spans="2:8" ht="12">
      <c r="B117">
        <v>1990</v>
      </c>
      <c r="E117">
        <v>1991</v>
      </c>
      <c r="H117">
        <v>1992</v>
      </c>
    </row>
    <row r="118" spans="1:9" ht="12">
      <c r="A118" s="1">
        <v>1</v>
      </c>
      <c r="B118" t="s">
        <v>405</v>
      </c>
      <c r="C118" t="s">
        <v>395</v>
      </c>
      <c r="D118" s="1">
        <v>1</v>
      </c>
      <c r="E118" t="s">
        <v>405</v>
      </c>
      <c r="F118" t="s">
        <v>395</v>
      </c>
      <c r="G118" s="1">
        <v>1</v>
      </c>
      <c r="H118" t="s">
        <v>455</v>
      </c>
      <c r="I118" t="s">
        <v>407</v>
      </c>
    </row>
    <row r="119" spans="1:9" ht="12">
      <c r="A119" s="1">
        <v>2</v>
      </c>
      <c r="B119" t="s">
        <v>433</v>
      </c>
      <c r="C119" t="s">
        <v>393</v>
      </c>
      <c r="D119" s="1">
        <v>2</v>
      </c>
      <c r="E119" t="s">
        <v>444</v>
      </c>
      <c r="F119" t="s">
        <v>393</v>
      </c>
      <c r="G119" s="1">
        <v>2</v>
      </c>
      <c r="H119" t="s">
        <v>449</v>
      </c>
      <c r="I119" t="s">
        <v>391</v>
      </c>
    </row>
    <row r="120" spans="1:9" ht="12">
      <c r="A120" s="1">
        <v>2</v>
      </c>
      <c r="B120" t="s">
        <v>431</v>
      </c>
      <c r="C120" t="s">
        <v>391</v>
      </c>
      <c r="D120" s="1">
        <v>3</v>
      </c>
      <c r="E120" t="s">
        <v>439</v>
      </c>
      <c r="F120" t="s">
        <v>393</v>
      </c>
      <c r="G120" s="1">
        <v>3</v>
      </c>
      <c r="H120" t="s">
        <v>457</v>
      </c>
      <c r="I120" t="s">
        <v>194</v>
      </c>
    </row>
    <row r="121" spans="1:9" ht="12">
      <c r="A121" s="1">
        <v>2</v>
      </c>
      <c r="B121" t="s">
        <v>403</v>
      </c>
      <c r="C121" t="s">
        <v>432</v>
      </c>
      <c r="D121" s="1">
        <v>4</v>
      </c>
      <c r="E121" t="s">
        <v>435</v>
      </c>
      <c r="F121" t="s">
        <v>393</v>
      </c>
      <c r="G121" s="1">
        <v>4</v>
      </c>
      <c r="H121" t="s">
        <v>443</v>
      </c>
      <c r="I121" t="s">
        <v>394</v>
      </c>
    </row>
    <row r="122" spans="1:9" ht="12">
      <c r="A122" s="1">
        <v>2</v>
      </c>
      <c r="B122" t="s">
        <v>414</v>
      </c>
      <c r="C122" t="s">
        <v>408</v>
      </c>
      <c r="D122" s="1">
        <v>5</v>
      </c>
      <c r="E122" t="s">
        <v>433</v>
      </c>
      <c r="F122" t="s">
        <v>393</v>
      </c>
      <c r="G122" s="1">
        <v>4</v>
      </c>
      <c r="H122" t="s">
        <v>458</v>
      </c>
      <c r="I122" t="s">
        <v>407</v>
      </c>
    </row>
    <row r="123" spans="1:9" ht="12">
      <c r="A123" s="1">
        <v>6</v>
      </c>
      <c r="B123" t="s">
        <v>449</v>
      </c>
      <c r="C123" t="s">
        <v>391</v>
      </c>
      <c r="D123" s="1">
        <v>6</v>
      </c>
      <c r="E123" t="s">
        <v>445</v>
      </c>
      <c r="F123" t="s">
        <v>391</v>
      </c>
      <c r="G123" s="1">
        <v>4</v>
      </c>
      <c r="H123" t="s">
        <v>444</v>
      </c>
      <c r="I123" t="s">
        <v>393</v>
      </c>
    </row>
    <row r="125" spans="2:8" ht="12">
      <c r="B125">
        <v>1993</v>
      </c>
      <c r="E125">
        <v>1994</v>
      </c>
      <c r="H125">
        <v>1995</v>
      </c>
    </row>
    <row r="126" spans="1:9" ht="12">
      <c r="A126" s="1">
        <v>1</v>
      </c>
      <c r="B126" t="s">
        <v>455</v>
      </c>
      <c r="C126" t="s">
        <v>407</v>
      </c>
      <c r="D126" s="1">
        <v>1</v>
      </c>
      <c r="E126" t="s">
        <v>471</v>
      </c>
      <c r="F126" t="s">
        <v>395</v>
      </c>
      <c r="G126" s="1">
        <v>1</v>
      </c>
      <c r="H126" t="s">
        <v>293</v>
      </c>
      <c r="I126" t="s">
        <v>291</v>
      </c>
    </row>
    <row r="127" spans="1:9" ht="12">
      <c r="A127" s="1">
        <v>2</v>
      </c>
      <c r="B127" t="s">
        <v>471</v>
      </c>
      <c r="C127" t="s">
        <v>395</v>
      </c>
      <c r="D127" s="1">
        <v>2</v>
      </c>
      <c r="E127" t="s">
        <v>476</v>
      </c>
      <c r="F127" t="s">
        <v>194</v>
      </c>
      <c r="G127" s="1">
        <v>2</v>
      </c>
      <c r="H127" t="s">
        <v>471</v>
      </c>
      <c r="I127" t="s">
        <v>395</v>
      </c>
    </row>
    <row r="128" spans="1:9" ht="12">
      <c r="A128" s="1">
        <v>3</v>
      </c>
      <c r="B128" t="s">
        <v>435</v>
      </c>
      <c r="C128" t="s">
        <v>393</v>
      </c>
      <c r="D128" s="1">
        <v>3</v>
      </c>
      <c r="E128" t="s">
        <v>485</v>
      </c>
      <c r="F128" t="s">
        <v>390</v>
      </c>
      <c r="G128" s="1">
        <v>3</v>
      </c>
      <c r="H128" t="s">
        <v>457</v>
      </c>
      <c r="I128" t="s">
        <v>194</v>
      </c>
    </row>
    <row r="129" spans="1:9" ht="12">
      <c r="A129" s="1">
        <v>4</v>
      </c>
      <c r="B129" t="s">
        <v>472</v>
      </c>
      <c r="C129" t="s">
        <v>391</v>
      </c>
      <c r="D129" s="1">
        <v>4</v>
      </c>
      <c r="E129" t="s">
        <v>457</v>
      </c>
      <c r="F129" t="s">
        <v>194</v>
      </c>
      <c r="G129" s="1">
        <v>4</v>
      </c>
      <c r="H129" t="s">
        <v>476</v>
      </c>
      <c r="I129" t="s">
        <v>194</v>
      </c>
    </row>
    <row r="130" spans="1:9" ht="12">
      <c r="A130" s="1">
        <v>5</v>
      </c>
      <c r="B130" t="s">
        <v>473</v>
      </c>
      <c r="C130" t="s">
        <v>407</v>
      </c>
      <c r="D130" s="1">
        <v>5</v>
      </c>
      <c r="E130" t="s">
        <v>486</v>
      </c>
      <c r="F130" t="s">
        <v>408</v>
      </c>
      <c r="G130" s="1">
        <v>5</v>
      </c>
      <c r="H130" t="s">
        <v>297</v>
      </c>
      <c r="I130" t="s">
        <v>390</v>
      </c>
    </row>
    <row r="131" spans="1:9" ht="12">
      <c r="A131" s="1">
        <v>6</v>
      </c>
      <c r="B131" t="s">
        <v>462</v>
      </c>
      <c r="C131" t="s">
        <v>391</v>
      </c>
      <c r="D131" s="1">
        <v>6</v>
      </c>
      <c r="E131" t="s">
        <v>487</v>
      </c>
      <c r="F131" t="s">
        <v>408</v>
      </c>
      <c r="G131" s="1">
        <v>6</v>
      </c>
      <c r="H131" t="s">
        <v>298</v>
      </c>
      <c r="I131" t="s">
        <v>407</v>
      </c>
    </row>
    <row r="133" spans="2:8" ht="12">
      <c r="B133">
        <v>1996</v>
      </c>
      <c r="E133">
        <v>1997</v>
      </c>
      <c r="H133">
        <v>1998</v>
      </c>
    </row>
    <row r="134" spans="1:9" ht="12">
      <c r="A134" s="1">
        <v>1</v>
      </c>
      <c r="B134" t="s">
        <v>307</v>
      </c>
      <c r="C134" t="s">
        <v>308</v>
      </c>
      <c r="D134" s="1">
        <v>1</v>
      </c>
      <c r="E134" t="s">
        <v>327</v>
      </c>
      <c r="F134" t="s">
        <v>407</v>
      </c>
      <c r="G134" s="1">
        <v>1</v>
      </c>
      <c r="H134" t="s">
        <v>327</v>
      </c>
      <c r="I134" t="s">
        <v>407</v>
      </c>
    </row>
    <row r="135" spans="1:9" ht="12">
      <c r="A135" s="1">
        <v>2</v>
      </c>
      <c r="B135" t="s">
        <v>309</v>
      </c>
      <c r="C135" t="s">
        <v>308</v>
      </c>
      <c r="D135" s="1">
        <v>2</v>
      </c>
      <c r="E135" t="s">
        <v>309</v>
      </c>
      <c r="F135" t="s">
        <v>308</v>
      </c>
      <c r="G135" s="1">
        <v>2</v>
      </c>
      <c r="H135" t="s">
        <v>326</v>
      </c>
      <c r="I135" t="s">
        <v>390</v>
      </c>
    </row>
    <row r="136" spans="1:9" ht="12">
      <c r="A136" s="1">
        <v>3</v>
      </c>
      <c r="B136" t="s">
        <v>298</v>
      </c>
      <c r="C136" t="s">
        <v>407</v>
      </c>
      <c r="D136" s="1">
        <v>3</v>
      </c>
      <c r="E136" t="s">
        <v>297</v>
      </c>
      <c r="F136" t="s">
        <v>390</v>
      </c>
      <c r="G136" s="1">
        <v>3</v>
      </c>
      <c r="H136" t="s">
        <v>337</v>
      </c>
      <c r="I136" t="s">
        <v>308</v>
      </c>
    </row>
    <row r="137" spans="1:9" ht="12">
      <c r="A137" s="1">
        <v>4</v>
      </c>
      <c r="B137" t="s">
        <v>295</v>
      </c>
      <c r="C137" t="s">
        <v>394</v>
      </c>
      <c r="D137" s="1">
        <v>4</v>
      </c>
      <c r="E137" t="s">
        <v>328</v>
      </c>
      <c r="F137" t="s">
        <v>391</v>
      </c>
      <c r="G137" s="1">
        <v>4</v>
      </c>
      <c r="H137" t="s">
        <v>338</v>
      </c>
      <c r="I137" t="s">
        <v>393</v>
      </c>
    </row>
    <row r="138" spans="1:9" ht="12">
      <c r="A138" s="1">
        <v>5</v>
      </c>
      <c r="B138" t="s">
        <v>310</v>
      </c>
      <c r="C138" t="s">
        <v>308</v>
      </c>
      <c r="D138" s="1">
        <v>5</v>
      </c>
      <c r="E138" t="s">
        <v>329</v>
      </c>
      <c r="F138" t="s">
        <v>194</v>
      </c>
      <c r="G138" s="1">
        <v>5</v>
      </c>
      <c r="H138" t="s">
        <v>330</v>
      </c>
      <c r="I138" t="s">
        <v>394</v>
      </c>
    </row>
    <row r="139" spans="1:9" ht="12">
      <c r="A139" s="1">
        <v>6</v>
      </c>
      <c r="B139" t="s">
        <v>306</v>
      </c>
      <c r="C139" t="s">
        <v>447</v>
      </c>
      <c r="D139" s="1">
        <v>6</v>
      </c>
      <c r="E139" t="s">
        <v>330</v>
      </c>
      <c r="F139" t="s">
        <v>394</v>
      </c>
      <c r="G139" s="1">
        <v>6</v>
      </c>
      <c r="H139" t="s">
        <v>297</v>
      </c>
      <c r="I139" t="s">
        <v>390</v>
      </c>
    </row>
    <row r="140" spans="4:6" ht="12">
      <c r="D140" s="1">
        <v>6</v>
      </c>
      <c r="E140" t="s">
        <v>316</v>
      </c>
      <c r="F140" t="s">
        <v>494</v>
      </c>
    </row>
    <row r="142" spans="2:8" ht="12">
      <c r="B142">
        <v>1999</v>
      </c>
      <c r="E142">
        <v>2000</v>
      </c>
      <c r="H142">
        <v>2001</v>
      </c>
    </row>
    <row r="143" spans="1:9" ht="12">
      <c r="A143" s="1">
        <v>1</v>
      </c>
      <c r="B143" t="s">
        <v>348</v>
      </c>
      <c r="C143" t="s">
        <v>447</v>
      </c>
      <c r="D143" s="1">
        <v>1</v>
      </c>
      <c r="E143" t="s">
        <v>327</v>
      </c>
      <c r="F143" t="s">
        <v>407</v>
      </c>
      <c r="G143" s="1">
        <v>1</v>
      </c>
      <c r="H143" t="s">
        <v>373</v>
      </c>
      <c r="I143" t="s">
        <v>394</v>
      </c>
    </row>
    <row r="144" spans="1:9" ht="12">
      <c r="A144" s="1">
        <v>2</v>
      </c>
      <c r="B144" t="s">
        <v>349</v>
      </c>
      <c r="C144" t="s">
        <v>407</v>
      </c>
      <c r="D144" s="1">
        <v>2</v>
      </c>
      <c r="E144" t="s">
        <v>343</v>
      </c>
      <c r="F144" t="s">
        <v>408</v>
      </c>
      <c r="G144" s="1">
        <v>2</v>
      </c>
      <c r="H144" t="s">
        <v>343</v>
      </c>
      <c r="I144" t="s">
        <v>408</v>
      </c>
    </row>
    <row r="145" spans="1:9" ht="12">
      <c r="A145" s="1">
        <v>3</v>
      </c>
      <c r="B145" t="s">
        <v>341</v>
      </c>
      <c r="C145" t="s">
        <v>391</v>
      </c>
      <c r="D145" s="1">
        <v>3</v>
      </c>
      <c r="E145" t="s">
        <v>359</v>
      </c>
      <c r="F145" t="s">
        <v>390</v>
      </c>
      <c r="G145" s="1">
        <v>3</v>
      </c>
      <c r="H145" t="s">
        <v>374</v>
      </c>
      <c r="I145" t="s">
        <v>194</v>
      </c>
    </row>
    <row r="146" spans="1:9" ht="12">
      <c r="A146" s="1">
        <v>4</v>
      </c>
      <c r="B146" t="s">
        <v>338</v>
      </c>
      <c r="C146" t="s">
        <v>393</v>
      </c>
      <c r="D146" s="1">
        <v>4</v>
      </c>
      <c r="E146" t="s">
        <v>360</v>
      </c>
      <c r="F146" t="s">
        <v>390</v>
      </c>
      <c r="G146" s="1">
        <v>4</v>
      </c>
      <c r="H146" t="s">
        <v>345</v>
      </c>
      <c r="I146" t="s">
        <v>391</v>
      </c>
    </row>
    <row r="147" spans="1:9" ht="12">
      <c r="A147" s="1">
        <v>5</v>
      </c>
      <c r="B147" t="s">
        <v>350</v>
      </c>
      <c r="C147" t="s">
        <v>391</v>
      </c>
      <c r="D147" s="1">
        <v>5</v>
      </c>
      <c r="E147" t="s">
        <v>361</v>
      </c>
      <c r="F147" t="s">
        <v>308</v>
      </c>
      <c r="G147" s="1">
        <v>5</v>
      </c>
      <c r="H147" t="s">
        <v>375</v>
      </c>
      <c r="I147" t="s">
        <v>495</v>
      </c>
    </row>
    <row r="148" spans="1:9" ht="12">
      <c r="A148" s="1">
        <v>6</v>
      </c>
      <c r="B148" t="s">
        <v>343</v>
      </c>
      <c r="C148" t="s">
        <v>408</v>
      </c>
      <c r="D148" s="1">
        <v>6</v>
      </c>
      <c r="E148" t="s">
        <v>190</v>
      </c>
      <c r="F148" t="s">
        <v>308</v>
      </c>
      <c r="G148" s="1">
        <v>6</v>
      </c>
      <c r="H148" t="s">
        <v>376</v>
      </c>
      <c r="I148" t="s">
        <v>391</v>
      </c>
    </row>
    <row r="149" spans="4:6" ht="12">
      <c r="D149" s="1">
        <v>6</v>
      </c>
      <c r="E149" t="s">
        <v>368</v>
      </c>
      <c r="F149" t="s">
        <v>194</v>
      </c>
    </row>
    <row r="151" spans="2:8" ht="12" customHeight="1">
      <c r="B151">
        <v>2002</v>
      </c>
      <c r="E151">
        <v>2003</v>
      </c>
      <c r="H151">
        <v>2004</v>
      </c>
    </row>
    <row r="152" spans="1:9" ht="12.75" customHeight="1">
      <c r="A152" s="1">
        <v>1</v>
      </c>
      <c r="B152" t="s">
        <v>373</v>
      </c>
      <c r="C152" t="s">
        <v>394</v>
      </c>
      <c r="D152" s="1">
        <v>1</v>
      </c>
      <c r="E152" t="s">
        <v>374</v>
      </c>
      <c r="F152" t="s">
        <v>194</v>
      </c>
      <c r="G152" s="1">
        <v>1</v>
      </c>
      <c r="H152" t="s">
        <v>215</v>
      </c>
      <c r="I152" t="s">
        <v>194</v>
      </c>
    </row>
    <row r="153" spans="1:9" ht="12">
      <c r="A153" s="1">
        <v>2</v>
      </c>
      <c r="B153" t="s">
        <v>183</v>
      </c>
      <c r="C153" t="s">
        <v>393</v>
      </c>
      <c r="D153" s="1">
        <v>2</v>
      </c>
      <c r="E153" t="s">
        <v>215</v>
      </c>
      <c r="F153" t="s">
        <v>194</v>
      </c>
      <c r="G153" s="1">
        <v>2</v>
      </c>
      <c r="H153" t="s">
        <v>108</v>
      </c>
      <c r="I153" t="s">
        <v>452</v>
      </c>
    </row>
    <row r="154" spans="1:9" ht="12">
      <c r="A154" s="1">
        <v>3</v>
      </c>
      <c r="B154" t="s">
        <v>383</v>
      </c>
      <c r="C154" t="s">
        <v>391</v>
      </c>
      <c r="D154" s="1">
        <v>3</v>
      </c>
      <c r="E154" t="s">
        <v>216</v>
      </c>
      <c r="F154" t="s">
        <v>452</v>
      </c>
      <c r="G154" s="1">
        <v>3</v>
      </c>
      <c r="H154" t="s">
        <v>109</v>
      </c>
      <c r="I154" t="s">
        <v>391</v>
      </c>
    </row>
    <row r="155" spans="1:9" ht="12">
      <c r="A155" s="1">
        <v>4</v>
      </c>
      <c r="B155" t="s">
        <v>384</v>
      </c>
      <c r="C155" t="s">
        <v>452</v>
      </c>
      <c r="D155" s="1">
        <v>4</v>
      </c>
      <c r="E155" t="s">
        <v>217</v>
      </c>
      <c r="F155" t="s">
        <v>205</v>
      </c>
      <c r="G155" s="1">
        <v>4</v>
      </c>
      <c r="H155" t="s">
        <v>110</v>
      </c>
      <c r="I155" t="s">
        <v>194</v>
      </c>
    </row>
    <row r="156" spans="1:9" ht="12">
      <c r="A156" s="1">
        <v>5</v>
      </c>
      <c r="B156" t="s">
        <v>359</v>
      </c>
      <c r="C156" t="s">
        <v>390</v>
      </c>
      <c r="D156" s="1">
        <v>5</v>
      </c>
      <c r="E156" t="s">
        <v>101</v>
      </c>
      <c r="F156" t="s">
        <v>194</v>
      </c>
      <c r="G156" s="1">
        <v>5</v>
      </c>
      <c r="H156" t="s">
        <v>111</v>
      </c>
      <c r="I156" t="s">
        <v>194</v>
      </c>
    </row>
    <row r="157" spans="1:9" ht="12">
      <c r="A157" s="1">
        <v>6</v>
      </c>
      <c r="B157" t="s">
        <v>374</v>
      </c>
      <c r="C157" t="s">
        <v>194</v>
      </c>
      <c r="D157" s="1">
        <v>6</v>
      </c>
      <c r="E157" t="s">
        <v>388</v>
      </c>
      <c r="F157" t="s">
        <v>408</v>
      </c>
      <c r="G157" s="1">
        <v>6</v>
      </c>
      <c r="H157" t="s">
        <v>112</v>
      </c>
      <c r="I157" t="s">
        <v>194</v>
      </c>
    </row>
    <row r="159" spans="2:5" ht="12">
      <c r="B159">
        <v>2005</v>
      </c>
      <c r="E159">
        <v>2006</v>
      </c>
    </row>
    <row r="160" spans="1:6" ht="12">
      <c r="A160" s="1">
        <v>1</v>
      </c>
      <c r="B160" t="s">
        <v>215</v>
      </c>
      <c r="C160" t="s">
        <v>194</v>
      </c>
      <c r="D160" s="1">
        <v>1</v>
      </c>
      <c r="E160" t="s">
        <v>215</v>
      </c>
      <c r="F160" t="s">
        <v>194</v>
      </c>
    </row>
    <row r="161" spans="1:6" ht="12">
      <c r="A161" s="1">
        <v>2</v>
      </c>
      <c r="B161" t="s">
        <v>123</v>
      </c>
      <c r="C161" t="s">
        <v>194</v>
      </c>
      <c r="D161" s="1">
        <v>2</v>
      </c>
      <c r="E161" t="s">
        <v>135</v>
      </c>
      <c r="F161" t="s">
        <v>408</v>
      </c>
    </row>
    <row r="162" spans="1:6" ht="12">
      <c r="A162" s="1">
        <v>3</v>
      </c>
      <c r="B162" t="s">
        <v>119</v>
      </c>
      <c r="C162" t="s">
        <v>194</v>
      </c>
      <c r="D162" s="1">
        <v>2</v>
      </c>
      <c r="E162" t="s">
        <v>37</v>
      </c>
      <c r="F162" t="s">
        <v>390</v>
      </c>
    </row>
    <row r="163" spans="1:6" ht="12">
      <c r="A163" s="1">
        <v>4</v>
      </c>
      <c r="B163" t="s">
        <v>112</v>
      </c>
      <c r="C163" t="s">
        <v>194</v>
      </c>
      <c r="D163" s="1">
        <v>4</v>
      </c>
      <c r="E163" t="s">
        <v>108</v>
      </c>
      <c r="F163" t="s">
        <v>452</v>
      </c>
    </row>
    <row r="164" spans="1:6" ht="12">
      <c r="A164" s="1">
        <v>5</v>
      </c>
      <c r="B164" t="s">
        <v>217</v>
      </c>
      <c r="C164" t="s">
        <v>205</v>
      </c>
      <c r="D164" s="1">
        <v>5</v>
      </c>
      <c r="E164" t="s">
        <v>136</v>
      </c>
      <c r="F164" t="s">
        <v>393</v>
      </c>
    </row>
    <row r="165" spans="1:6" ht="12">
      <c r="A165" s="1">
        <v>6</v>
      </c>
      <c r="B165" t="s">
        <v>125</v>
      </c>
      <c r="C165" t="s">
        <v>447</v>
      </c>
      <c r="D165" s="1">
        <v>6</v>
      </c>
      <c r="E165" t="s">
        <v>117</v>
      </c>
      <c r="F165" t="s">
        <v>447</v>
      </c>
    </row>
    <row r="167" spans="2:8" ht="12">
      <c r="B167">
        <v>2007</v>
      </c>
      <c r="E167">
        <v>2008</v>
      </c>
      <c r="H167">
        <v>2009</v>
      </c>
    </row>
    <row r="168" spans="1:9" ht="12">
      <c r="A168" s="1">
        <v>1</v>
      </c>
      <c r="B168" t="s">
        <v>136</v>
      </c>
      <c r="C168" t="s">
        <v>393</v>
      </c>
      <c r="D168" s="1">
        <v>1</v>
      </c>
      <c r="E168" t="s">
        <v>135</v>
      </c>
      <c r="F168" t="s">
        <v>408</v>
      </c>
      <c r="G168" s="1">
        <v>1</v>
      </c>
      <c r="H168" t="s">
        <v>181</v>
      </c>
      <c r="I168" t="s">
        <v>363</v>
      </c>
    </row>
    <row r="169" spans="1:9" ht="12">
      <c r="A169" s="1">
        <v>2</v>
      </c>
      <c r="B169" t="s">
        <v>108</v>
      </c>
      <c r="C169" t="s">
        <v>452</v>
      </c>
      <c r="D169" s="1">
        <v>2</v>
      </c>
      <c r="E169" t="s">
        <v>123</v>
      </c>
      <c r="F169" t="s">
        <v>194</v>
      </c>
      <c r="G169" s="1">
        <v>2</v>
      </c>
      <c r="H169" t="s">
        <v>52</v>
      </c>
      <c r="I169" t="s">
        <v>390</v>
      </c>
    </row>
    <row r="170" spans="1:9" ht="12">
      <c r="A170" s="1">
        <v>3</v>
      </c>
      <c r="B170" t="s">
        <v>127</v>
      </c>
      <c r="C170" t="s">
        <v>194</v>
      </c>
      <c r="D170" s="1">
        <v>3</v>
      </c>
      <c r="E170" t="s">
        <v>31</v>
      </c>
      <c r="F170" t="s">
        <v>363</v>
      </c>
      <c r="G170" s="1">
        <v>2</v>
      </c>
      <c r="H170" t="s">
        <v>139</v>
      </c>
      <c r="I170" t="s">
        <v>408</v>
      </c>
    </row>
    <row r="171" spans="1:9" ht="12">
      <c r="A171" s="1">
        <v>4</v>
      </c>
      <c r="B171" t="s">
        <v>37</v>
      </c>
      <c r="C171" t="s">
        <v>390</v>
      </c>
      <c r="D171" s="1">
        <v>4</v>
      </c>
      <c r="E171" t="s">
        <v>35</v>
      </c>
      <c r="F171" t="s">
        <v>447</v>
      </c>
      <c r="G171" s="1">
        <v>4</v>
      </c>
      <c r="H171" t="s">
        <v>68</v>
      </c>
      <c r="I171" t="s">
        <v>194</v>
      </c>
    </row>
    <row r="172" spans="1:9" ht="12">
      <c r="A172" s="1">
        <v>5</v>
      </c>
      <c r="B172" t="s">
        <v>175</v>
      </c>
      <c r="C172" t="s">
        <v>308</v>
      </c>
      <c r="D172" s="1">
        <v>4</v>
      </c>
      <c r="E172" t="s">
        <v>36</v>
      </c>
      <c r="F172" t="s">
        <v>447</v>
      </c>
      <c r="G172" s="1">
        <v>4</v>
      </c>
      <c r="H172" t="s">
        <v>51</v>
      </c>
      <c r="I172" t="s">
        <v>495</v>
      </c>
    </row>
    <row r="173" spans="1:9" ht="12">
      <c r="A173" s="1">
        <v>6</v>
      </c>
      <c r="B173" t="s">
        <v>176</v>
      </c>
      <c r="C173" t="s">
        <v>452</v>
      </c>
      <c r="D173" s="1">
        <v>6</v>
      </c>
      <c r="E173" t="s">
        <v>37</v>
      </c>
      <c r="F173" t="s">
        <v>390</v>
      </c>
      <c r="G173" s="1">
        <v>6</v>
      </c>
      <c r="H173" t="s">
        <v>176</v>
      </c>
      <c r="I173" t="s">
        <v>452</v>
      </c>
    </row>
    <row r="174" spans="1:9" ht="12">
      <c r="A174" s="1">
        <v>7</v>
      </c>
      <c r="B174" t="s">
        <v>177</v>
      </c>
      <c r="C174" t="s">
        <v>393</v>
      </c>
      <c r="D174" s="1">
        <v>7</v>
      </c>
      <c r="E174" t="s">
        <v>38</v>
      </c>
      <c r="F174" t="s">
        <v>407</v>
      </c>
      <c r="G174" s="1">
        <v>7</v>
      </c>
      <c r="H174" t="s">
        <v>69</v>
      </c>
      <c r="I174" t="s">
        <v>393</v>
      </c>
    </row>
    <row r="175" spans="1:9" ht="12">
      <c r="A175" s="1">
        <v>8</v>
      </c>
      <c r="B175" t="s">
        <v>117</v>
      </c>
      <c r="C175" t="s">
        <v>447</v>
      </c>
      <c r="D175" s="1">
        <v>7</v>
      </c>
      <c r="E175" t="s">
        <v>143</v>
      </c>
      <c r="F175" t="s">
        <v>363</v>
      </c>
      <c r="G175" s="1">
        <v>8</v>
      </c>
      <c r="H175" t="s">
        <v>35</v>
      </c>
      <c r="I175" t="s">
        <v>447</v>
      </c>
    </row>
    <row r="176" spans="1:9" ht="12">
      <c r="A176" s="1">
        <v>9</v>
      </c>
      <c r="B176" t="s">
        <v>178</v>
      </c>
      <c r="C176" t="s">
        <v>452</v>
      </c>
      <c r="D176" s="1">
        <v>7</v>
      </c>
      <c r="E176" t="s">
        <v>178</v>
      </c>
      <c r="F176" t="s">
        <v>452</v>
      </c>
      <c r="G176" s="1">
        <v>9</v>
      </c>
      <c r="H176" t="s">
        <v>4</v>
      </c>
      <c r="I176" t="s">
        <v>194</v>
      </c>
    </row>
    <row r="177" spans="1:9" ht="12">
      <c r="A177" s="1">
        <v>10</v>
      </c>
      <c r="B177" t="s">
        <v>179</v>
      </c>
      <c r="C177" t="s">
        <v>394</v>
      </c>
      <c r="D177" s="1">
        <v>10</v>
      </c>
      <c r="E177" t="s">
        <v>39</v>
      </c>
      <c r="F177" t="s">
        <v>308</v>
      </c>
      <c r="G177" s="1">
        <v>10</v>
      </c>
      <c r="H177" t="s">
        <v>70</v>
      </c>
      <c r="I177" t="s">
        <v>447</v>
      </c>
    </row>
    <row r="178" spans="1:9" ht="12">
      <c r="A178" s="1">
        <v>11</v>
      </c>
      <c r="B178" t="s">
        <v>180</v>
      </c>
      <c r="C178" t="s">
        <v>308</v>
      </c>
      <c r="D178" s="1">
        <v>11</v>
      </c>
      <c r="E178" t="s">
        <v>40</v>
      </c>
      <c r="F178" t="s">
        <v>390</v>
      </c>
      <c r="G178" s="1">
        <v>11</v>
      </c>
      <c r="H178" t="s">
        <v>71</v>
      </c>
      <c r="I178" t="s">
        <v>407</v>
      </c>
    </row>
    <row r="179" spans="1:9" ht="12">
      <c r="A179" s="1">
        <v>12</v>
      </c>
      <c r="B179" t="s">
        <v>181</v>
      </c>
      <c r="C179" t="s">
        <v>363</v>
      </c>
      <c r="D179" s="1">
        <v>12</v>
      </c>
      <c r="E179" t="s">
        <v>41</v>
      </c>
      <c r="F179" t="s">
        <v>393</v>
      </c>
      <c r="G179" s="1">
        <v>12</v>
      </c>
      <c r="H179" t="s">
        <v>54</v>
      </c>
      <c r="I179" t="s">
        <v>194</v>
      </c>
    </row>
    <row r="180" spans="7:9" ht="12">
      <c r="G180" s="1">
        <v>12</v>
      </c>
      <c r="H180" t="s">
        <v>37</v>
      </c>
      <c r="I180" t="s">
        <v>390</v>
      </c>
    </row>
    <row r="182" spans="2:5" ht="12">
      <c r="B182">
        <v>2010</v>
      </c>
      <c r="E182">
        <v>2011</v>
      </c>
    </row>
    <row r="183" spans="1:6" ht="12">
      <c r="A183" s="1">
        <v>1</v>
      </c>
      <c r="B183" t="s">
        <v>10</v>
      </c>
      <c r="C183" t="s">
        <v>495</v>
      </c>
      <c r="D183" s="1">
        <v>1</v>
      </c>
      <c r="E183" t="s">
        <v>537</v>
      </c>
      <c r="F183" t="s">
        <v>394</v>
      </c>
    </row>
    <row r="184" spans="1:6" ht="12">
      <c r="A184" s="1">
        <v>2</v>
      </c>
      <c r="B184" t="s">
        <v>505</v>
      </c>
      <c r="C184" t="s">
        <v>447</v>
      </c>
      <c r="D184" s="1">
        <v>2</v>
      </c>
      <c r="E184" t="s">
        <v>523</v>
      </c>
      <c r="F184" t="s">
        <v>363</v>
      </c>
    </row>
    <row r="185" spans="1:6" ht="12">
      <c r="A185" s="1">
        <v>2</v>
      </c>
      <c r="B185" t="s">
        <v>54</v>
      </c>
      <c r="C185" t="s">
        <v>194</v>
      </c>
      <c r="D185" s="1">
        <v>3</v>
      </c>
      <c r="E185" t="s">
        <v>538</v>
      </c>
      <c r="F185" t="s">
        <v>363</v>
      </c>
    </row>
    <row r="186" spans="1:6" ht="12">
      <c r="A186" s="1">
        <v>4</v>
      </c>
      <c r="B186" t="s">
        <v>507</v>
      </c>
      <c r="C186" t="s">
        <v>363</v>
      </c>
      <c r="D186" s="1">
        <v>4</v>
      </c>
      <c r="E186" t="s">
        <v>539</v>
      </c>
      <c r="F186" t="s">
        <v>205</v>
      </c>
    </row>
    <row r="187" spans="1:6" ht="12">
      <c r="A187" s="1">
        <v>4</v>
      </c>
      <c r="B187" t="s">
        <v>36</v>
      </c>
      <c r="C187" t="s">
        <v>447</v>
      </c>
      <c r="D187" s="1">
        <v>4</v>
      </c>
      <c r="E187" t="s">
        <v>530</v>
      </c>
      <c r="F187" t="s">
        <v>194</v>
      </c>
    </row>
    <row r="188" spans="1:6" ht="12">
      <c r="A188" s="1">
        <v>4</v>
      </c>
      <c r="B188" t="s">
        <v>176</v>
      </c>
      <c r="C188" t="s">
        <v>452</v>
      </c>
      <c r="D188" s="1">
        <v>6</v>
      </c>
      <c r="E188" t="s">
        <v>540</v>
      </c>
      <c r="F188" t="s">
        <v>291</v>
      </c>
    </row>
    <row r="189" spans="1:6" ht="12">
      <c r="A189" s="1">
        <v>7</v>
      </c>
      <c r="B189" t="s">
        <v>521</v>
      </c>
      <c r="C189" t="s">
        <v>363</v>
      </c>
      <c r="D189" s="1">
        <v>7</v>
      </c>
      <c r="E189" t="s">
        <v>52</v>
      </c>
      <c r="F189" t="s">
        <v>390</v>
      </c>
    </row>
    <row r="190" spans="1:6" ht="12">
      <c r="A190" s="1">
        <v>8</v>
      </c>
      <c r="B190" t="s">
        <v>522</v>
      </c>
      <c r="C190" t="s">
        <v>447</v>
      </c>
      <c r="D190" s="1">
        <v>8</v>
      </c>
      <c r="E190" t="s">
        <v>541</v>
      </c>
      <c r="F190" t="s">
        <v>390</v>
      </c>
    </row>
    <row r="191" spans="1:6" ht="12">
      <c r="A191" s="1">
        <v>8</v>
      </c>
      <c r="B191" t="s">
        <v>52</v>
      </c>
      <c r="C191" t="s">
        <v>390</v>
      </c>
      <c r="D191" s="1">
        <v>9</v>
      </c>
      <c r="E191" t="s">
        <v>542</v>
      </c>
      <c r="F191" t="s">
        <v>194</v>
      </c>
    </row>
    <row r="192" spans="1:6" ht="12">
      <c r="A192" s="1">
        <v>10</v>
      </c>
      <c r="B192" t="s">
        <v>31</v>
      </c>
      <c r="C192" t="s">
        <v>363</v>
      </c>
      <c r="D192" s="1">
        <v>10</v>
      </c>
      <c r="E192" t="s">
        <v>507</v>
      </c>
      <c r="F192" t="s">
        <v>363</v>
      </c>
    </row>
    <row r="193" spans="1:6" ht="12">
      <c r="A193" s="1">
        <v>11</v>
      </c>
      <c r="B193" t="s">
        <v>523</v>
      </c>
      <c r="C193" t="s">
        <v>363</v>
      </c>
      <c r="D193" s="1">
        <v>11</v>
      </c>
      <c r="E193" t="s">
        <v>543</v>
      </c>
      <c r="F193" t="s">
        <v>452</v>
      </c>
    </row>
    <row r="194" spans="1:6" ht="12">
      <c r="A194" s="1">
        <v>12</v>
      </c>
      <c r="B194" t="s">
        <v>524</v>
      </c>
      <c r="C194" t="s">
        <v>452</v>
      </c>
      <c r="D194" s="1">
        <v>12</v>
      </c>
      <c r="E194" t="s">
        <v>544</v>
      </c>
      <c r="F194" t="s">
        <v>205</v>
      </c>
    </row>
    <row r="195" spans="4:6" ht="12">
      <c r="D195" s="1">
        <v>12</v>
      </c>
      <c r="E195" t="s">
        <v>545</v>
      </c>
      <c r="F195" t="s">
        <v>194</v>
      </c>
    </row>
    <row r="196" ht="24.75">
      <c r="B196" s="3" t="s">
        <v>415</v>
      </c>
    </row>
    <row r="197" spans="2:8" ht="12">
      <c r="B197">
        <v>1984</v>
      </c>
      <c r="E197">
        <v>1985</v>
      </c>
      <c r="H197">
        <v>1986</v>
      </c>
    </row>
    <row r="198" spans="1:9" ht="12">
      <c r="A198" s="1">
        <v>1</v>
      </c>
      <c r="B198" t="s">
        <v>192</v>
      </c>
      <c r="C198" t="s">
        <v>208</v>
      </c>
      <c r="D198" s="1">
        <v>1</v>
      </c>
      <c r="E198" t="s">
        <v>201</v>
      </c>
      <c r="F198" t="s">
        <v>205</v>
      </c>
      <c r="G198" s="1">
        <v>1</v>
      </c>
      <c r="H198" t="s">
        <v>429</v>
      </c>
      <c r="I198" t="s">
        <v>394</v>
      </c>
    </row>
    <row r="199" spans="1:9" ht="12">
      <c r="A199" s="1">
        <v>2</v>
      </c>
      <c r="B199" t="s">
        <v>346</v>
      </c>
      <c r="C199" t="s">
        <v>407</v>
      </c>
      <c r="D199" s="1">
        <v>2</v>
      </c>
      <c r="E199" t="s">
        <v>221</v>
      </c>
      <c r="F199" t="s">
        <v>194</v>
      </c>
      <c r="G199" s="1">
        <v>2</v>
      </c>
      <c r="H199" t="s">
        <v>236</v>
      </c>
      <c r="I199" t="s">
        <v>194</v>
      </c>
    </row>
    <row r="200" spans="1:9" ht="12">
      <c r="A200" s="1">
        <v>3</v>
      </c>
      <c r="B200" t="s">
        <v>218</v>
      </c>
      <c r="C200" t="s">
        <v>194</v>
      </c>
      <c r="D200" s="1">
        <v>3</v>
      </c>
      <c r="E200" t="s">
        <v>196</v>
      </c>
      <c r="F200" t="s">
        <v>391</v>
      </c>
      <c r="G200" s="1">
        <v>3</v>
      </c>
      <c r="H200" t="s">
        <v>241</v>
      </c>
      <c r="I200" t="s">
        <v>394</v>
      </c>
    </row>
    <row r="201" spans="1:9" ht="12">
      <c r="A201" s="1">
        <v>4</v>
      </c>
      <c r="B201" t="s">
        <v>219</v>
      </c>
      <c r="C201" t="s">
        <v>392</v>
      </c>
      <c r="D201" s="1">
        <v>4</v>
      </c>
      <c r="E201" t="s">
        <v>222</v>
      </c>
      <c r="F201" t="s">
        <v>392</v>
      </c>
      <c r="G201" s="1">
        <v>4</v>
      </c>
      <c r="H201" t="s">
        <v>222</v>
      </c>
      <c r="I201" t="s">
        <v>392</v>
      </c>
    </row>
    <row r="202" spans="1:9" ht="12">
      <c r="A202" s="1">
        <v>5</v>
      </c>
      <c r="B202" t="s">
        <v>429</v>
      </c>
      <c r="C202" t="s">
        <v>394</v>
      </c>
      <c r="D202" s="1">
        <v>5</v>
      </c>
      <c r="E202" t="s">
        <v>426</v>
      </c>
      <c r="F202" t="s">
        <v>416</v>
      </c>
      <c r="G202" s="1">
        <v>4</v>
      </c>
      <c r="H202" t="s">
        <v>238</v>
      </c>
      <c r="I202" t="s">
        <v>407</v>
      </c>
    </row>
    <row r="203" spans="1:9" ht="12">
      <c r="A203" s="1">
        <v>6</v>
      </c>
      <c r="B203" t="s">
        <v>220</v>
      </c>
      <c r="C203" t="s">
        <v>194</v>
      </c>
      <c r="D203" s="1">
        <v>6</v>
      </c>
      <c r="E203" t="s">
        <v>223</v>
      </c>
      <c r="F203" t="s">
        <v>224</v>
      </c>
      <c r="G203" s="1">
        <v>6</v>
      </c>
      <c r="H203" t="s">
        <v>242</v>
      </c>
      <c r="I203" t="s">
        <v>391</v>
      </c>
    </row>
    <row r="205" spans="2:8" ht="12">
      <c r="B205">
        <v>1987</v>
      </c>
      <c r="E205">
        <v>1988</v>
      </c>
      <c r="H205">
        <v>1989</v>
      </c>
    </row>
    <row r="206" spans="1:9" ht="12">
      <c r="A206" s="1">
        <v>1</v>
      </c>
      <c r="B206" t="s">
        <v>424</v>
      </c>
      <c r="C206" t="s">
        <v>390</v>
      </c>
      <c r="D206" s="1">
        <v>1</v>
      </c>
      <c r="E206" t="s">
        <v>419</v>
      </c>
      <c r="F206" t="s">
        <v>194</v>
      </c>
      <c r="G206" s="1">
        <v>1</v>
      </c>
      <c r="H206" t="s">
        <v>419</v>
      </c>
      <c r="I206" t="s">
        <v>194</v>
      </c>
    </row>
    <row r="207" spans="1:9" ht="12">
      <c r="A207" s="1">
        <v>2</v>
      </c>
      <c r="B207" t="s">
        <v>396</v>
      </c>
      <c r="C207" t="s">
        <v>438</v>
      </c>
      <c r="D207" s="1">
        <v>2</v>
      </c>
      <c r="E207" t="s">
        <v>83</v>
      </c>
      <c r="F207" t="s">
        <v>194</v>
      </c>
      <c r="G207" s="1">
        <v>2</v>
      </c>
      <c r="H207" t="s">
        <v>413</v>
      </c>
      <c r="I207" t="s">
        <v>393</v>
      </c>
    </row>
    <row r="208" spans="1:9" ht="12">
      <c r="A208" s="1">
        <v>3</v>
      </c>
      <c r="B208" t="s">
        <v>410</v>
      </c>
      <c r="C208" t="s">
        <v>391</v>
      </c>
      <c r="D208" s="1">
        <v>3</v>
      </c>
      <c r="E208" t="s">
        <v>403</v>
      </c>
      <c r="F208" t="s">
        <v>432</v>
      </c>
      <c r="G208" s="1">
        <v>3</v>
      </c>
      <c r="H208" t="s">
        <v>403</v>
      </c>
      <c r="I208" t="s">
        <v>432</v>
      </c>
    </row>
    <row r="209" spans="1:9" ht="12">
      <c r="A209" s="1">
        <v>4</v>
      </c>
      <c r="B209" t="s">
        <v>425</v>
      </c>
      <c r="C209" t="s">
        <v>194</v>
      </c>
      <c r="D209" s="1">
        <v>4</v>
      </c>
      <c r="E209" t="s">
        <v>423</v>
      </c>
      <c r="F209" t="s">
        <v>438</v>
      </c>
      <c r="G209" s="1">
        <v>4</v>
      </c>
      <c r="H209" t="s">
        <v>420</v>
      </c>
      <c r="I209" t="s">
        <v>394</v>
      </c>
    </row>
    <row r="210" spans="1:9" ht="12">
      <c r="A210" s="1">
        <v>5</v>
      </c>
      <c r="B210" t="s">
        <v>398</v>
      </c>
      <c r="C210" t="s">
        <v>390</v>
      </c>
      <c r="D210" s="1">
        <v>4</v>
      </c>
      <c r="E210" t="s">
        <v>82</v>
      </c>
      <c r="F210" t="s">
        <v>391</v>
      </c>
      <c r="G210" s="1">
        <v>5</v>
      </c>
      <c r="H210" t="s">
        <v>414</v>
      </c>
      <c r="I210" t="s">
        <v>408</v>
      </c>
    </row>
    <row r="211" spans="1:9" ht="12">
      <c r="A211" s="1">
        <v>6</v>
      </c>
      <c r="B211" t="s">
        <v>426</v>
      </c>
      <c r="C211" t="s">
        <v>416</v>
      </c>
      <c r="D211" s="1">
        <v>6</v>
      </c>
      <c r="E211" t="s">
        <v>402</v>
      </c>
      <c r="F211" t="s">
        <v>432</v>
      </c>
      <c r="G211" s="1">
        <v>6</v>
      </c>
      <c r="H211" t="s">
        <v>421</v>
      </c>
      <c r="I211" t="s">
        <v>391</v>
      </c>
    </row>
    <row r="212" spans="7:9" ht="12">
      <c r="G212" s="1">
        <v>6</v>
      </c>
      <c r="H212" t="s">
        <v>422</v>
      </c>
      <c r="I212" t="s">
        <v>392</v>
      </c>
    </row>
    <row r="214" spans="2:8" ht="12">
      <c r="B214">
        <v>1990</v>
      </c>
      <c r="E214">
        <v>1991</v>
      </c>
      <c r="H214">
        <v>1992</v>
      </c>
    </row>
    <row r="215" spans="1:9" ht="12">
      <c r="A215" s="1">
        <v>1</v>
      </c>
      <c r="B215" t="s">
        <v>435</v>
      </c>
      <c r="C215" t="s">
        <v>393</v>
      </c>
      <c r="D215" s="1">
        <v>1</v>
      </c>
      <c r="E215" t="s">
        <v>431</v>
      </c>
      <c r="F215" t="s">
        <v>391</v>
      </c>
      <c r="G215" s="1">
        <v>1</v>
      </c>
      <c r="H215" t="s">
        <v>459</v>
      </c>
      <c r="I215" t="s">
        <v>194</v>
      </c>
    </row>
    <row r="216" spans="1:9" ht="12">
      <c r="A216" s="1">
        <v>2</v>
      </c>
      <c r="B216" t="s">
        <v>436</v>
      </c>
      <c r="C216" t="s">
        <v>390</v>
      </c>
      <c r="D216" s="1">
        <v>2</v>
      </c>
      <c r="E216" t="s">
        <v>440</v>
      </c>
      <c r="F216" t="s">
        <v>194</v>
      </c>
      <c r="G216" s="1">
        <v>1</v>
      </c>
      <c r="H216" t="s">
        <v>460</v>
      </c>
      <c r="I216" t="s">
        <v>391</v>
      </c>
    </row>
    <row r="217" spans="1:9" ht="12">
      <c r="A217" s="1">
        <v>3</v>
      </c>
      <c r="B217" t="s">
        <v>440</v>
      </c>
      <c r="C217" t="s">
        <v>194</v>
      </c>
      <c r="D217" s="1">
        <v>3</v>
      </c>
      <c r="E217" t="s">
        <v>435</v>
      </c>
      <c r="F217" t="s">
        <v>393</v>
      </c>
      <c r="G217" s="1">
        <v>3</v>
      </c>
      <c r="H217" t="s">
        <v>461</v>
      </c>
      <c r="I217" t="s">
        <v>407</v>
      </c>
    </row>
    <row r="218" spans="1:9" ht="12">
      <c r="A218" s="1">
        <v>4</v>
      </c>
      <c r="B218" t="s">
        <v>437</v>
      </c>
      <c r="C218" t="s">
        <v>390</v>
      </c>
      <c r="D218" s="1">
        <v>4</v>
      </c>
      <c r="E218" t="s">
        <v>446</v>
      </c>
      <c r="F218" t="s">
        <v>447</v>
      </c>
      <c r="G218" s="1">
        <v>4</v>
      </c>
      <c r="H218" t="s">
        <v>451</v>
      </c>
      <c r="I218" t="s">
        <v>194</v>
      </c>
    </row>
    <row r="219" spans="1:9" ht="12">
      <c r="A219" s="1">
        <v>5</v>
      </c>
      <c r="B219" t="s">
        <v>439</v>
      </c>
      <c r="C219" t="s">
        <v>393</v>
      </c>
      <c r="D219" s="1">
        <v>5</v>
      </c>
      <c r="E219" t="s">
        <v>445</v>
      </c>
      <c r="F219" t="s">
        <v>391</v>
      </c>
      <c r="G219" s="1">
        <v>5</v>
      </c>
      <c r="H219" t="s">
        <v>414</v>
      </c>
      <c r="I219" t="s">
        <v>408</v>
      </c>
    </row>
    <row r="220" spans="1:9" ht="12">
      <c r="A220" s="1">
        <v>6</v>
      </c>
      <c r="B220" t="s">
        <v>279</v>
      </c>
      <c r="C220" t="s">
        <v>194</v>
      </c>
      <c r="D220" s="1">
        <v>6</v>
      </c>
      <c r="E220" t="s">
        <v>439</v>
      </c>
      <c r="F220" t="s">
        <v>393</v>
      </c>
      <c r="G220" s="1">
        <v>5</v>
      </c>
      <c r="H220" t="s">
        <v>453</v>
      </c>
      <c r="I220" t="s">
        <v>392</v>
      </c>
    </row>
    <row r="221" spans="7:9" ht="12">
      <c r="G221" s="1">
        <v>5</v>
      </c>
      <c r="H221" t="s">
        <v>462</v>
      </c>
      <c r="I221" t="s">
        <v>391</v>
      </c>
    </row>
    <row r="223" spans="2:8" ht="12">
      <c r="B223">
        <v>1993</v>
      </c>
      <c r="E223">
        <v>1994</v>
      </c>
      <c r="H223">
        <v>1995</v>
      </c>
    </row>
    <row r="224" spans="1:9" ht="12">
      <c r="A224" s="1">
        <v>1</v>
      </c>
      <c r="B224" t="s">
        <v>464</v>
      </c>
      <c r="C224" t="s">
        <v>393</v>
      </c>
      <c r="D224" s="1">
        <v>1</v>
      </c>
      <c r="E224" t="s">
        <v>459</v>
      </c>
      <c r="F224" t="s">
        <v>194</v>
      </c>
      <c r="G224" s="1">
        <v>1</v>
      </c>
      <c r="H224" t="s">
        <v>471</v>
      </c>
      <c r="I224" t="s">
        <v>395</v>
      </c>
    </row>
    <row r="225" spans="1:9" ht="12">
      <c r="A225" s="1">
        <v>2</v>
      </c>
      <c r="B225" t="s">
        <v>474</v>
      </c>
      <c r="C225" t="s">
        <v>391</v>
      </c>
      <c r="D225" s="1">
        <v>2</v>
      </c>
      <c r="E225" t="s">
        <v>488</v>
      </c>
      <c r="F225" t="s">
        <v>394</v>
      </c>
      <c r="G225" s="1">
        <v>2</v>
      </c>
      <c r="H225" t="s">
        <v>294</v>
      </c>
      <c r="I225" t="s">
        <v>394</v>
      </c>
    </row>
    <row r="226" spans="1:9" ht="12">
      <c r="A226" s="1">
        <v>3</v>
      </c>
      <c r="B226" t="s">
        <v>472</v>
      </c>
      <c r="C226" t="s">
        <v>391</v>
      </c>
      <c r="D226" s="1">
        <v>3</v>
      </c>
      <c r="E226" t="s">
        <v>485</v>
      </c>
      <c r="F226" t="s">
        <v>390</v>
      </c>
      <c r="G226" s="1">
        <v>3</v>
      </c>
      <c r="H226" t="s">
        <v>280</v>
      </c>
      <c r="I226" t="s">
        <v>391</v>
      </c>
    </row>
    <row r="227" spans="1:9" ht="12">
      <c r="A227" s="1">
        <v>4</v>
      </c>
      <c r="B227" t="s">
        <v>95</v>
      </c>
      <c r="C227" t="s">
        <v>194</v>
      </c>
      <c r="D227" s="1">
        <v>4</v>
      </c>
      <c r="E227" t="s">
        <v>84</v>
      </c>
      <c r="F227" t="s">
        <v>452</v>
      </c>
      <c r="G227" s="1">
        <v>4</v>
      </c>
      <c r="H227" t="s">
        <v>301</v>
      </c>
      <c r="I227" t="s">
        <v>390</v>
      </c>
    </row>
    <row r="228" spans="1:9" ht="12">
      <c r="A228" s="1">
        <v>5</v>
      </c>
      <c r="B228" t="s">
        <v>467</v>
      </c>
      <c r="C228" t="s">
        <v>408</v>
      </c>
      <c r="D228" s="1">
        <v>5</v>
      </c>
      <c r="E228" t="s">
        <v>94</v>
      </c>
      <c r="F228" t="s">
        <v>391</v>
      </c>
      <c r="G228" s="1">
        <v>5</v>
      </c>
      <c r="H228" t="s">
        <v>302</v>
      </c>
      <c r="I228" t="s">
        <v>291</v>
      </c>
    </row>
    <row r="229" spans="1:9" ht="12">
      <c r="A229" s="1">
        <v>6</v>
      </c>
      <c r="B229" t="s">
        <v>475</v>
      </c>
      <c r="C229" t="s">
        <v>447</v>
      </c>
      <c r="D229" s="1">
        <v>6</v>
      </c>
      <c r="E229" t="s">
        <v>471</v>
      </c>
      <c r="F229" t="s">
        <v>395</v>
      </c>
      <c r="G229" s="1">
        <v>5</v>
      </c>
      <c r="H229" t="s">
        <v>487</v>
      </c>
      <c r="I229" t="s">
        <v>408</v>
      </c>
    </row>
    <row r="231" spans="2:8" ht="12">
      <c r="B231">
        <v>1996</v>
      </c>
      <c r="E231">
        <v>1997</v>
      </c>
      <c r="H231">
        <v>1998</v>
      </c>
    </row>
    <row r="232" spans="1:9" ht="12">
      <c r="A232" s="1">
        <v>1</v>
      </c>
      <c r="B232" t="s">
        <v>311</v>
      </c>
      <c r="C232" t="s">
        <v>393</v>
      </c>
      <c r="D232" s="1">
        <v>1</v>
      </c>
      <c r="E232" t="s">
        <v>329</v>
      </c>
      <c r="F232" t="s">
        <v>194</v>
      </c>
      <c r="G232" s="1">
        <v>1</v>
      </c>
      <c r="H232" t="s">
        <v>329</v>
      </c>
      <c r="I232" t="s">
        <v>194</v>
      </c>
    </row>
    <row r="233" spans="1:9" ht="12">
      <c r="A233" s="1">
        <v>2</v>
      </c>
      <c r="B233" t="s">
        <v>312</v>
      </c>
      <c r="C233" t="s">
        <v>194</v>
      </c>
      <c r="D233" s="1">
        <v>2</v>
      </c>
      <c r="E233" s="5" t="s">
        <v>331</v>
      </c>
      <c r="F233" t="s">
        <v>194</v>
      </c>
      <c r="G233" s="1">
        <v>2</v>
      </c>
      <c r="H233" t="s">
        <v>326</v>
      </c>
      <c r="I233" t="s">
        <v>390</v>
      </c>
    </row>
    <row r="234" spans="1:9" ht="12">
      <c r="A234" s="1">
        <v>3</v>
      </c>
      <c r="B234" t="s">
        <v>313</v>
      </c>
      <c r="C234" t="s">
        <v>393</v>
      </c>
      <c r="D234" s="1">
        <v>3</v>
      </c>
      <c r="E234" t="s">
        <v>311</v>
      </c>
      <c r="F234" t="s">
        <v>393</v>
      </c>
      <c r="G234" s="1">
        <v>3</v>
      </c>
      <c r="H234" t="s">
        <v>321</v>
      </c>
      <c r="I234" t="s">
        <v>390</v>
      </c>
    </row>
    <row r="235" spans="1:9" ht="12">
      <c r="A235" s="1">
        <v>4</v>
      </c>
      <c r="B235" t="s">
        <v>306</v>
      </c>
      <c r="C235" t="s">
        <v>447</v>
      </c>
      <c r="D235" s="1">
        <v>4</v>
      </c>
      <c r="E235" t="s">
        <v>341</v>
      </c>
      <c r="F235" t="s">
        <v>391</v>
      </c>
      <c r="G235" s="1">
        <v>4</v>
      </c>
      <c r="H235" t="s">
        <v>97</v>
      </c>
      <c r="I235" t="s">
        <v>194</v>
      </c>
    </row>
    <row r="236" spans="1:9" ht="12">
      <c r="A236" s="1">
        <v>5</v>
      </c>
      <c r="B236" t="s">
        <v>314</v>
      </c>
      <c r="C236" t="s">
        <v>394</v>
      </c>
      <c r="D236" s="1">
        <v>5</v>
      </c>
      <c r="E236" t="s">
        <v>333</v>
      </c>
      <c r="F236" t="s">
        <v>407</v>
      </c>
      <c r="G236" s="1">
        <v>5</v>
      </c>
      <c r="H236" t="s">
        <v>301</v>
      </c>
      <c r="I236" t="s">
        <v>390</v>
      </c>
    </row>
    <row r="237" spans="1:9" ht="12">
      <c r="A237" s="1">
        <v>6</v>
      </c>
      <c r="B237" t="s">
        <v>315</v>
      </c>
      <c r="C237" t="s">
        <v>447</v>
      </c>
      <c r="D237" s="1">
        <v>6</v>
      </c>
      <c r="E237" t="s">
        <v>324</v>
      </c>
      <c r="F237" t="s">
        <v>194</v>
      </c>
      <c r="G237" s="1">
        <v>6</v>
      </c>
      <c r="H237" t="s">
        <v>339</v>
      </c>
      <c r="I237" t="s">
        <v>390</v>
      </c>
    </row>
    <row r="239" spans="2:8" ht="12">
      <c r="B239">
        <v>1999</v>
      </c>
      <c r="E239">
        <v>2000</v>
      </c>
      <c r="H239">
        <v>2001</v>
      </c>
    </row>
    <row r="240" spans="1:9" ht="12">
      <c r="A240" s="1">
        <v>1</v>
      </c>
      <c r="B240" t="s">
        <v>341</v>
      </c>
      <c r="C240" t="s">
        <v>391</v>
      </c>
      <c r="D240" s="1">
        <v>1</v>
      </c>
      <c r="E240" t="s">
        <v>362</v>
      </c>
      <c r="F240" t="s">
        <v>363</v>
      </c>
      <c r="G240" s="1">
        <v>1</v>
      </c>
      <c r="H240" t="s">
        <v>377</v>
      </c>
      <c r="I240" t="s">
        <v>194</v>
      </c>
    </row>
    <row r="241" spans="1:9" ht="12">
      <c r="A241" s="1">
        <v>2</v>
      </c>
      <c r="B241" t="s">
        <v>311</v>
      </c>
      <c r="C241" t="s">
        <v>393</v>
      </c>
      <c r="D241" s="1">
        <v>2</v>
      </c>
      <c r="E241" t="s">
        <v>98</v>
      </c>
      <c r="F241" t="s">
        <v>194</v>
      </c>
      <c r="G241" s="1">
        <v>2</v>
      </c>
      <c r="H241" t="s">
        <v>378</v>
      </c>
      <c r="I241" t="s">
        <v>407</v>
      </c>
    </row>
    <row r="242" spans="1:9" ht="12">
      <c r="A242" s="1">
        <v>3</v>
      </c>
      <c r="B242" t="s">
        <v>329</v>
      </c>
      <c r="C242" t="s">
        <v>194</v>
      </c>
      <c r="D242" s="1">
        <v>3</v>
      </c>
      <c r="E242" t="s">
        <v>352</v>
      </c>
      <c r="F242" t="s">
        <v>390</v>
      </c>
      <c r="G242" s="1">
        <v>3</v>
      </c>
      <c r="H242" t="s">
        <v>379</v>
      </c>
      <c r="I242" t="s">
        <v>407</v>
      </c>
    </row>
    <row r="243" spans="1:9" ht="12">
      <c r="A243" s="1">
        <v>4</v>
      </c>
      <c r="B243" t="s">
        <v>351</v>
      </c>
      <c r="C243" t="s">
        <v>452</v>
      </c>
      <c r="D243" s="1">
        <v>4</v>
      </c>
      <c r="E243" t="s">
        <v>364</v>
      </c>
      <c r="F243" t="s">
        <v>407</v>
      </c>
      <c r="G243" s="1">
        <v>4</v>
      </c>
      <c r="H243" t="s">
        <v>99</v>
      </c>
      <c r="I243" t="s">
        <v>194</v>
      </c>
    </row>
    <row r="244" spans="1:9" ht="12">
      <c r="A244" s="1">
        <v>5</v>
      </c>
      <c r="B244" t="s">
        <v>352</v>
      </c>
      <c r="C244" t="s">
        <v>390</v>
      </c>
      <c r="D244" s="1">
        <v>5</v>
      </c>
      <c r="E244" t="s">
        <v>331</v>
      </c>
      <c r="F244" t="s">
        <v>194</v>
      </c>
      <c r="G244" s="1">
        <v>5</v>
      </c>
      <c r="H244" t="s">
        <v>351</v>
      </c>
      <c r="I244" t="s">
        <v>452</v>
      </c>
    </row>
    <row r="245" spans="1:9" ht="12">
      <c r="A245" s="1">
        <v>6</v>
      </c>
      <c r="B245" t="s">
        <v>340</v>
      </c>
      <c r="C245" t="s">
        <v>394</v>
      </c>
      <c r="D245" s="1">
        <v>6</v>
      </c>
      <c r="E245" t="s">
        <v>365</v>
      </c>
      <c r="F245" t="s">
        <v>393</v>
      </c>
      <c r="G245" s="1">
        <v>6</v>
      </c>
      <c r="H245" t="s">
        <v>373</v>
      </c>
      <c r="I245" t="s">
        <v>394</v>
      </c>
    </row>
    <row r="247" spans="2:8" ht="12">
      <c r="B247">
        <v>2002</v>
      </c>
      <c r="E247">
        <v>2003</v>
      </c>
      <c r="H247">
        <v>2004</v>
      </c>
    </row>
    <row r="248" spans="1:9" ht="12">
      <c r="A248" s="1">
        <v>1</v>
      </c>
      <c r="B248" t="s">
        <v>386</v>
      </c>
      <c r="C248" t="s">
        <v>407</v>
      </c>
      <c r="D248" s="1">
        <v>1</v>
      </c>
      <c r="E248" t="s">
        <v>386</v>
      </c>
      <c r="F248" t="s">
        <v>407</v>
      </c>
      <c r="G248" s="1">
        <v>1</v>
      </c>
      <c r="H248" t="s">
        <v>386</v>
      </c>
      <c r="I248" t="s">
        <v>407</v>
      </c>
    </row>
    <row r="249" spans="1:9" ht="12">
      <c r="A249" s="1">
        <v>2</v>
      </c>
      <c r="B249" t="s">
        <v>364</v>
      </c>
      <c r="C249" t="s">
        <v>407</v>
      </c>
      <c r="D249" s="1">
        <v>1</v>
      </c>
      <c r="E249" t="s">
        <v>217</v>
      </c>
      <c r="F249" t="s">
        <v>205</v>
      </c>
      <c r="G249" s="1">
        <v>2</v>
      </c>
      <c r="H249" t="s">
        <v>126</v>
      </c>
      <c r="I249" t="s">
        <v>194</v>
      </c>
    </row>
    <row r="250" spans="1:9" ht="12">
      <c r="A250" s="1">
        <v>2</v>
      </c>
      <c r="B250" t="s">
        <v>388</v>
      </c>
      <c r="C250" t="s">
        <v>408</v>
      </c>
      <c r="D250" s="1">
        <v>3</v>
      </c>
      <c r="E250" t="s">
        <v>183</v>
      </c>
      <c r="F250" t="s">
        <v>393</v>
      </c>
      <c r="G250" s="1">
        <v>3</v>
      </c>
      <c r="H250" t="s">
        <v>377</v>
      </c>
      <c r="I250" t="s">
        <v>194</v>
      </c>
    </row>
    <row r="251" spans="1:9" ht="12">
      <c r="A251" s="1">
        <v>4</v>
      </c>
      <c r="B251" t="s">
        <v>183</v>
      </c>
      <c r="C251" t="s">
        <v>393</v>
      </c>
      <c r="D251" s="1">
        <v>4</v>
      </c>
      <c r="E251" t="s">
        <v>225</v>
      </c>
      <c r="F251" t="s">
        <v>495</v>
      </c>
      <c r="G251" s="1">
        <v>4</v>
      </c>
      <c r="H251" t="s">
        <v>217</v>
      </c>
      <c r="I251" t="s">
        <v>205</v>
      </c>
    </row>
    <row r="252" spans="1:9" ht="12">
      <c r="A252" s="1">
        <v>5</v>
      </c>
      <c r="B252" t="s">
        <v>384</v>
      </c>
      <c r="C252" t="s">
        <v>452</v>
      </c>
      <c r="D252" s="1">
        <v>5</v>
      </c>
      <c r="E252" t="s">
        <v>226</v>
      </c>
      <c r="F252" t="s">
        <v>407</v>
      </c>
      <c r="G252" s="1">
        <v>5</v>
      </c>
      <c r="H252" t="s">
        <v>114</v>
      </c>
      <c r="I252" t="s">
        <v>447</v>
      </c>
    </row>
    <row r="253" spans="1:9" ht="12">
      <c r="A253" s="1">
        <v>6</v>
      </c>
      <c r="B253" t="s">
        <v>368</v>
      </c>
      <c r="C253" t="s">
        <v>194</v>
      </c>
      <c r="D253" s="1">
        <v>6</v>
      </c>
      <c r="E253" t="s">
        <v>385</v>
      </c>
      <c r="F253" t="s">
        <v>452</v>
      </c>
      <c r="G253" s="1">
        <v>5</v>
      </c>
      <c r="H253" t="s">
        <v>383</v>
      </c>
      <c r="I253" t="s">
        <v>391</v>
      </c>
    </row>
    <row r="255" spans="2:5" ht="12">
      <c r="B255">
        <v>2005</v>
      </c>
      <c r="E255">
        <v>2006</v>
      </c>
    </row>
    <row r="256" spans="1:6" ht="12">
      <c r="A256" s="1">
        <v>1</v>
      </c>
      <c r="B256" t="s">
        <v>126</v>
      </c>
      <c r="C256" t="s">
        <v>194</v>
      </c>
      <c r="D256" s="1">
        <v>1</v>
      </c>
      <c r="E256" t="s">
        <v>126</v>
      </c>
      <c r="F256" t="s">
        <v>194</v>
      </c>
    </row>
    <row r="257" spans="1:6" ht="12">
      <c r="A257" s="1">
        <v>2</v>
      </c>
      <c r="B257" t="s">
        <v>119</v>
      </c>
      <c r="C257" t="s">
        <v>194</v>
      </c>
      <c r="D257" s="1">
        <v>2</v>
      </c>
      <c r="E257" t="s">
        <v>117</v>
      </c>
      <c r="F257" t="s">
        <v>447</v>
      </c>
    </row>
    <row r="258" spans="1:6" ht="12">
      <c r="A258" s="1">
        <v>3</v>
      </c>
      <c r="B258" t="s">
        <v>217</v>
      </c>
      <c r="C258" t="s">
        <v>205</v>
      </c>
      <c r="D258" s="1">
        <v>3</v>
      </c>
      <c r="E258" t="s">
        <v>217</v>
      </c>
      <c r="F258" t="s">
        <v>205</v>
      </c>
    </row>
    <row r="259" spans="1:6" ht="12">
      <c r="A259" s="1">
        <v>4</v>
      </c>
      <c r="B259" t="s">
        <v>124</v>
      </c>
      <c r="C259" t="s">
        <v>407</v>
      </c>
      <c r="D259" s="1">
        <v>4</v>
      </c>
      <c r="E259" t="s">
        <v>137</v>
      </c>
      <c r="F259" t="s">
        <v>194</v>
      </c>
    </row>
    <row r="260" spans="1:6" ht="12">
      <c r="A260" s="1">
        <v>5</v>
      </c>
      <c r="B260" t="s">
        <v>127</v>
      </c>
      <c r="C260" t="s">
        <v>194</v>
      </c>
      <c r="D260" s="1">
        <v>5</v>
      </c>
      <c r="E260" t="s">
        <v>124</v>
      </c>
      <c r="F260" t="s">
        <v>407</v>
      </c>
    </row>
    <row r="261" spans="1:6" ht="12">
      <c r="A261" s="1">
        <v>6</v>
      </c>
      <c r="B261" t="s">
        <v>114</v>
      </c>
      <c r="C261" t="s">
        <v>447</v>
      </c>
      <c r="D261" s="1">
        <v>6</v>
      </c>
      <c r="E261" t="s">
        <v>138</v>
      </c>
      <c r="F261" t="s">
        <v>447</v>
      </c>
    </row>
    <row r="263" spans="2:8" ht="12">
      <c r="B263">
        <v>2007</v>
      </c>
      <c r="E263">
        <v>2008</v>
      </c>
      <c r="H263">
        <v>2009</v>
      </c>
    </row>
    <row r="264" spans="1:9" ht="12">
      <c r="A264" s="1">
        <v>1</v>
      </c>
      <c r="B264" t="s">
        <v>139</v>
      </c>
      <c r="C264" t="s">
        <v>408</v>
      </c>
      <c r="D264" s="1">
        <v>1</v>
      </c>
      <c r="E264" t="s">
        <v>42</v>
      </c>
      <c r="F264" t="s">
        <v>495</v>
      </c>
      <c r="G264" s="1">
        <v>1</v>
      </c>
      <c r="H264" t="s">
        <v>44</v>
      </c>
      <c r="I264" t="s">
        <v>407</v>
      </c>
    </row>
    <row r="265" spans="1:9" ht="12">
      <c r="A265" s="1">
        <v>2</v>
      </c>
      <c r="B265" t="s">
        <v>182</v>
      </c>
      <c r="C265" t="s">
        <v>291</v>
      </c>
      <c r="D265" s="1">
        <v>2</v>
      </c>
      <c r="E265" t="s">
        <v>168</v>
      </c>
      <c r="F265" t="s">
        <v>194</v>
      </c>
      <c r="G265" s="1">
        <v>2</v>
      </c>
      <c r="H265" t="s">
        <v>139</v>
      </c>
      <c r="I265" t="s">
        <v>408</v>
      </c>
    </row>
    <row r="266" spans="1:9" ht="12">
      <c r="A266" s="1">
        <v>3</v>
      </c>
      <c r="B266" t="s">
        <v>175</v>
      </c>
      <c r="C266" t="s">
        <v>308</v>
      </c>
      <c r="D266" s="1">
        <v>3</v>
      </c>
      <c r="E266" t="s">
        <v>32</v>
      </c>
      <c r="F266" t="s">
        <v>291</v>
      </c>
      <c r="G266" s="1">
        <v>2</v>
      </c>
      <c r="H266" t="s">
        <v>43</v>
      </c>
      <c r="I266" t="s">
        <v>291</v>
      </c>
    </row>
    <row r="267" spans="1:9" ht="12">
      <c r="A267" s="1">
        <v>4</v>
      </c>
      <c r="B267" t="s">
        <v>136</v>
      </c>
      <c r="C267" t="s">
        <v>393</v>
      </c>
      <c r="D267" s="1">
        <v>3</v>
      </c>
      <c r="E267" t="s">
        <v>4</v>
      </c>
      <c r="F267" t="s">
        <v>194</v>
      </c>
      <c r="G267" s="1">
        <v>4</v>
      </c>
      <c r="H267" t="s">
        <v>59</v>
      </c>
      <c r="I267" t="s">
        <v>291</v>
      </c>
    </row>
    <row r="268" spans="1:9" ht="12">
      <c r="A268" s="1">
        <v>5</v>
      </c>
      <c r="B268" t="s">
        <v>0</v>
      </c>
      <c r="C268" t="s">
        <v>495</v>
      </c>
      <c r="D268" s="1">
        <v>5</v>
      </c>
      <c r="E268" t="s">
        <v>139</v>
      </c>
      <c r="F268" t="s">
        <v>408</v>
      </c>
      <c r="G268" s="1">
        <v>5</v>
      </c>
      <c r="H268" t="s">
        <v>31</v>
      </c>
      <c r="I268" t="s">
        <v>363</v>
      </c>
    </row>
    <row r="269" spans="1:9" ht="12">
      <c r="A269" s="1">
        <v>6</v>
      </c>
      <c r="B269" t="s">
        <v>1</v>
      </c>
      <c r="C269" t="s">
        <v>452</v>
      </c>
      <c r="D269" s="1">
        <v>5</v>
      </c>
      <c r="E269" t="s">
        <v>43</v>
      </c>
      <c r="F269" t="s">
        <v>291</v>
      </c>
      <c r="G269" s="1">
        <v>6</v>
      </c>
      <c r="H269" t="s">
        <v>182</v>
      </c>
      <c r="I269" t="s">
        <v>291</v>
      </c>
    </row>
    <row r="270" spans="1:9" ht="12">
      <c r="A270" s="1">
        <v>7</v>
      </c>
      <c r="B270" t="s">
        <v>137</v>
      </c>
      <c r="C270" t="s">
        <v>194</v>
      </c>
      <c r="D270" s="1">
        <v>7</v>
      </c>
      <c r="E270" t="s">
        <v>10</v>
      </c>
      <c r="F270" t="s">
        <v>495</v>
      </c>
      <c r="G270" s="1">
        <v>6</v>
      </c>
      <c r="H270" t="s">
        <v>56</v>
      </c>
      <c r="I270" t="s">
        <v>408</v>
      </c>
    </row>
    <row r="271" spans="1:9" ht="12">
      <c r="A271" s="1">
        <v>8</v>
      </c>
      <c r="B271" t="s">
        <v>143</v>
      </c>
      <c r="C271" t="s">
        <v>363</v>
      </c>
      <c r="D271" s="1">
        <v>8</v>
      </c>
      <c r="E271" t="s">
        <v>182</v>
      </c>
      <c r="F271" t="s">
        <v>291</v>
      </c>
      <c r="G271" s="1">
        <v>8</v>
      </c>
      <c r="H271" t="s">
        <v>60</v>
      </c>
      <c r="I271" t="s">
        <v>291</v>
      </c>
    </row>
    <row r="272" spans="1:9" ht="12">
      <c r="A272" s="1">
        <v>9</v>
      </c>
      <c r="B272" t="s">
        <v>181</v>
      </c>
      <c r="C272" t="s">
        <v>363</v>
      </c>
      <c r="D272" s="1">
        <v>9</v>
      </c>
      <c r="E272" t="s">
        <v>44</v>
      </c>
      <c r="F272" t="s">
        <v>407</v>
      </c>
      <c r="G272" s="1">
        <v>8</v>
      </c>
      <c r="H272" t="s">
        <v>61</v>
      </c>
      <c r="I272" t="s">
        <v>363</v>
      </c>
    </row>
    <row r="273" spans="1:9" ht="12">
      <c r="A273" s="1">
        <v>10</v>
      </c>
      <c r="B273" t="s">
        <v>128</v>
      </c>
      <c r="C273" t="s">
        <v>205</v>
      </c>
      <c r="D273" s="1">
        <v>9</v>
      </c>
      <c r="E273" t="s">
        <v>45</v>
      </c>
      <c r="F273" t="s">
        <v>447</v>
      </c>
      <c r="G273" s="1">
        <v>10</v>
      </c>
      <c r="H273" t="s">
        <v>62</v>
      </c>
      <c r="I273" t="s">
        <v>194</v>
      </c>
    </row>
    <row r="274" spans="1:9" ht="12">
      <c r="A274" s="1">
        <v>11</v>
      </c>
      <c r="B274" t="s">
        <v>2</v>
      </c>
      <c r="C274" t="s">
        <v>391</v>
      </c>
      <c r="D274" s="1">
        <v>11</v>
      </c>
      <c r="E274" t="s">
        <v>123</v>
      </c>
      <c r="F274" t="s">
        <v>194</v>
      </c>
      <c r="G274" s="1">
        <v>11</v>
      </c>
      <c r="H274" t="s">
        <v>63</v>
      </c>
      <c r="I274" t="s">
        <v>390</v>
      </c>
    </row>
    <row r="275" spans="1:6" ht="12">
      <c r="A275" s="1">
        <v>12</v>
      </c>
      <c r="B275" t="s">
        <v>131</v>
      </c>
      <c r="C275" t="s">
        <v>393</v>
      </c>
      <c r="D275" s="1">
        <v>12</v>
      </c>
      <c r="E275" t="s">
        <v>46</v>
      </c>
      <c r="F275" t="s">
        <v>394</v>
      </c>
    </row>
    <row r="277" spans="2:5" ht="12">
      <c r="B277">
        <v>2010</v>
      </c>
      <c r="E277">
        <v>2011</v>
      </c>
    </row>
    <row r="278" spans="1:6" ht="12">
      <c r="A278" s="1">
        <v>1</v>
      </c>
      <c r="B278" t="s">
        <v>176</v>
      </c>
      <c r="C278" t="s">
        <v>452</v>
      </c>
      <c r="D278" s="1">
        <v>1</v>
      </c>
      <c r="E278" t="s">
        <v>57</v>
      </c>
      <c r="F278" t="s">
        <v>495</v>
      </c>
    </row>
    <row r="279" spans="1:6" ht="12">
      <c r="A279" s="1">
        <v>2</v>
      </c>
      <c r="B279" t="s">
        <v>10</v>
      </c>
      <c r="C279" t="s">
        <v>495</v>
      </c>
      <c r="D279" s="1">
        <v>2</v>
      </c>
      <c r="E279" t="s">
        <v>544</v>
      </c>
      <c r="F279" t="s">
        <v>205</v>
      </c>
    </row>
    <row r="280" spans="1:6" ht="12">
      <c r="A280" s="1">
        <v>3</v>
      </c>
      <c r="B280" t="s">
        <v>509</v>
      </c>
      <c r="C280" t="s">
        <v>308</v>
      </c>
      <c r="D280" s="1">
        <v>2</v>
      </c>
      <c r="E280" t="s">
        <v>537</v>
      </c>
      <c r="F280" t="s">
        <v>394</v>
      </c>
    </row>
    <row r="281" spans="1:6" ht="12">
      <c r="A281" s="1">
        <v>3</v>
      </c>
      <c r="B281" t="s">
        <v>59</v>
      </c>
      <c r="C281" t="s">
        <v>510</v>
      </c>
      <c r="D281" s="1">
        <v>4</v>
      </c>
      <c r="E281" t="s">
        <v>530</v>
      </c>
      <c r="F281" t="s">
        <v>194</v>
      </c>
    </row>
    <row r="282" spans="1:6" ht="12">
      <c r="A282" s="1">
        <v>5</v>
      </c>
      <c r="B282" t="s">
        <v>54</v>
      </c>
      <c r="C282" t="s">
        <v>525</v>
      </c>
      <c r="D282" s="1">
        <v>4</v>
      </c>
      <c r="E282" t="s">
        <v>546</v>
      </c>
      <c r="F282" t="s">
        <v>447</v>
      </c>
    </row>
    <row r="283" spans="1:6" ht="12">
      <c r="A283" s="1">
        <v>6</v>
      </c>
      <c r="B283" t="s">
        <v>511</v>
      </c>
      <c r="C283" t="s">
        <v>205</v>
      </c>
      <c r="D283" s="1">
        <v>6</v>
      </c>
      <c r="E283" t="s">
        <v>547</v>
      </c>
      <c r="F283" t="s">
        <v>407</v>
      </c>
    </row>
    <row r="284" spans="1:6" ht="12">
      <c r="A284" s="1">
        <v>7</v>
      </c>
      <c r="B284" t="s">
        <v>507</v>
      </c>
      <c r="C284" t="s">
        <v>363</v>
      </c>
      <c r="D284" s="1">
        <v>6</v>
      </c>
      <c r="E284" t="s">
        <v>545</v>
      </c>
      <c r="F284" t="s">
        <v>194</v>
      </c>
    </row>
    <row r="285" spans="1:6" ht="12">
      <c r="A285" s="1">
        <v>7</v>
      </c>
      <c r="B285" t="s">
        <v>517</v>
      </c>
      <c r="C285" t="s">
        <v>447</v>
      </c>
      <c r="D285" s="1">
        <v>6</v>
      </c>
      <c r="E285" t="s">
        <v>548</v>
      </c>
      <c r="F285" t="s">
        <v>308</v>
      </c>
    </row>
    <row r="286" spans="1:6" ht="12">
      <c r="A286" s="1">
        <v>9</v>
      </c>
      <c r="B286" t="s">
        <v>526</v>
      </c>
      <c r="C286" t="s">
        <v>452</v>
      </c>
      <c r="D286" s="1">
        <v>9</v>
      </c>
      <c r="E286" t="s">
        <v>533</v>
      </c>
      <c r="F286" t="s">
        <v>407</v>
      </c>
    </row>
    <row r="287" spans="1:6" ht="12">
      <c r="A287" s="1">
        <v>10</v>
      </c>
      <c r="B287" t="s">
        <v>57</v>
      </c>
      <c r="C287" t="s">
        <v>495</v>
      </c>
      <c r="D287" s="1">
        <v>9</v>
      </c>
      <c r="E287" t="s">
        <v>507</v>
      </c>
      <c r="F287" t="s">
        <v>363</v>
      </c>
    </row>
    <row r="288" spans="1:6" ht="12">
      <c r="A288" s="1">
        <v>11</v>
      </c>
      <c r="B288" t="s">
        <v>44</v>
      </c>
      <c r="C288" t="s">
        <v>407</v>
      </c>
      <c r="D288" s="1">
        <v>11</v>
      </c>
      <c r="E288" t="s">
        <v>517</v>
      </c>
      <c r="F288" t="s">
        <v>447</v>
      </c>
    </row>
    <row r="289" spans="1:6" ht="12">
      <c r="A289" s="1">
        <v>12</v>
      </c>
      <c r="B289" t="s">
        <v>71</v>
      </c>
      <c r="C289" t="s">
        <v>407</v>
      </c>
      <c r="D289" s="1">
        <v>12</v>
      </c>
      <c r="E289" t="s">
        <v>549</v>
      </c>
      <c r="F289" t="s">
        <v>452</v>
      </c>
    </row>
    <row r="291" ht="24.75">
      <c r="B291" s="3" t="s">
        <v>417</v>
      </c>
    </row>
    <row r="292" spans="2:8" ht="12">
      <c r="B292">
        <v>1984</v>
      </c>
      <c r="E292">
        <v>1985</v>
      </c>
      <c r="H292">
        <v>1986</v>
      </c>
    </row>
    <row r="293" spans="1:9" ht="12">
      <c r="A293" s="1">
        <v>1</v>
      </c>
      <c r="B293" t="s">
        <v>192</v>
      </c>
      <c r="C293" t="s">
        <v>208</v>
      </c>
      <c r="D293" s="1">
        <v>1</v>
      </c>
      <c r="E293" t="s">
        <v>196</v>
      </c>
      <c r="F293" t="s">
        <v>391</v>
      </c>
      <c r="G293" s="1">
        <v>1</v>
      </c>
      <c r="H293" t="s">
        <v>429</v>
      </c>
      <c r="I293" t="s">
        <v>394</v>
      </c>
    </row>
    <row r="294" spans="1:9" ht="12">
      <c r="A294" s="1">
        <v>2</v>
      </c>
      <c r="B294" t="s">
        <v>281</v>
      </c>
      <c r="C294" t="s">
        <v>391</v>
      </c>
      <c r="D294" s="1">
        <v>2</v>
      </c>
      <c r="E294" t="s">
        <v>229</v>
      </c>
      <c r="F294" t="s">
        <v>391</v>
      </c>
      <c r="G294" s="1">
        <v>2</v>
      </c>
      <c r="H294" t="s">
        <v>243</v>
      </c>
      <c r="I294" t="s">
        <v>407</v>
      </c>
    </row>
    <row r="295" spans="1:9" ht="12">
      <c r="A295" s="1">
        <v>3</v>
      </c>
      <c r="B295" t="s">
        <v>198</v>
      </c>
      <c r="C295" t="s">
        <v>391</v>
      </c>
      <c r="D295" s="1">
        <v>3</v>
      </c>
      <c r="E295" t="s">
        <v>198</v>
      </c>
      <c r="F295" t="s">
        <v>391</v>
      </c>
      <c r="G295" s="1">
        <v>3</v>
      </c>
      <c r="H295" t="s">
        <v>238</v>
      </c>
      <c r="I295" t="s">
        <v>407</v>
      </c>
    </row>
    <row r="296" spans="1:9" ht="12">
      <c r="A296" s="1">
        <v>4</v>
      </c>
      <c r="B296" t="s">
        <v>227</v>
      </c>
      <c r="C296" t="s">
        <v>407</v>
      </c>
      <c r="D296" s="1">
        <v>4</v>
      </c>
      <c r="E296" t="s">
        <v>222</v>
      </c>
      <c r="F296" t="s">
        <v>392</v>
      </c>
      <c r="G296" s="1">
        <v>3</v>
      </c>
      <c r="H296" t="s">
        <v>244</v>
      </c>
      <c r="I296" t="s">
        <v>394</v>
      </c>
    </row>
    <row r="297" spans="1:9" ht="12">
      <c r="A297" s="1">
        <v>5</v>
      </c>
      <c r="B297" t="s">
        <v>220</v>
      </c>
      <c r="C297" t="s">
        <v>194</v>
      </c>
      <c r="D297" s="1">
        <v>5</v>
      </c>
      <c r="E297" t="s">
        <v>223</v>
      </c>
      <c r="F297" t="s">
        <v>224</v>
      </c>
      <c r="G297" s="1">
        <v>3</v>
      </c>
      <c r="H297" t="s">
        <v>237</v>
      </c>
      <c r="I297" t="s">
        <v>407</v>
      </c>
    </row>
    <row r="298" spans="1:9" ht="12">
      <c r="A298" s="1">
        <v>6</v>
      </c>
      <c r="B298" t="s">
        <v>228</v>
      </c>
      <c r="C298" t="s">
        <v>391</v>
      </c>
      <c r="D298" s="1">
        <v>6</v>
      </c>
      <c r="E298" t="s">
        <v>425</v>
      </c>
      <c r="F298" t="s">
        <v>194</v>
      </c>
      <c r="G298" s="1">
        <v>6</v>
      </c>
      <c r="H298" t="s">
        <v>242</v>
      </c>
      <c r="I298" t="s">
        <v>391</v>
      </c>
    </row>
    <row r="300" spans="2:8" ht="12">
      <c r="B300">
        <v>1987</v>
      </c>
      <c r="E300">
        <v>1988</v>
      </c>
      <c r="H300">
        <v>1989</v>
      </c>
    </row>
    <row r="301" spans="1:9" ht="12">
      <c r="A301" s="1">
        <v>1</v>
      </c>
      <c r="B301" t="s">
        <v>429</v>
      </c>
      <c r="C301" t="s">
        <v>394</v>
      </c>
      <c r="D301" s="1">
        <v>1</v>
      </c>
      <c r="E301" t="s">
        <v>405</v>
      </c>
      <c r="F301" t="s">
        <v>395</v>
      </c>
      <c r="G301" s="1">
        <v>1</v>
      </c>
      <c r="H301" t="s">
        <v>413</v>
      </c>
      <c r="I301" t="s">
        <v>393</v>
      </c>
    </row>
    <row r="302" spans="1:9" ht="12">
      <c r="A302" s="1">
        <v>2</v>
      </c>
      <c r="B302" t="s">
        <v>398</v>
      </c>
      <c r="C302" t="s">
        <v>390</v>
      </c>
      <c r="D302" s="1">
        <v>2</v>
      </c>
      <c r="E302" t="s">
        <v>85</v>
      </c>
      <c r="F302" t="s">
        <v>391</v>
      </c>
      <c r="G302" s="1">
        <v>2</v>
      </c>
      <c r="H302" t="s">
        <v>427</v>
      </c>
      <c r="I302" t="s">
        <v>391</v>
      </c>
    </row>
    <row r="303" spans="1:9" ht="12">
      <c r="A303" s="1">
        <v>3</v>
      </c>
      <c r="B303" t="s">
        <v>199</v>
      </c>
      <c r="C303" t="s">
        <v>391</v>
      </c>
      <c r="D303" s="1">
        <v>2</v>
      </c>
      <c r="E303" t="s">
        <v>428</v>
      </c>
      <c r="F303" t="s">
        <v>390</v>
      </c>
      <c r="G303" s="1">
        <v>3</v>
      </c>
      <c r="H303" t="s">
        <v>414</v>
      </c>
      <c r="I303" t="s">
        <v>408</v>
      </c>
    </row>
    <row r="304" spans="1:9" ht="12">
      <c r="A304" s="1">
        <v>4</v>
      </c>
      <c r="B304" t="s">
        <v>85</v>
      </c>
      <c r="C304" t="s">
        <v>391</v>
      </c>
      <c r="D304" s="1">
        <v>2</v>
      </c>
      <c r="E304" t="s">
        <v>402</v>
      </c>
      <c r="F304" t="s">
        <v>432</v>
      </c>
      <c r="G304" s="1">
        <v>4</v>
      </c>
      <c r="H304" t="s">
        <v>411</v>
      </c>
      <c r="I304" t="s">
        <v>407</v>
      </c>
    </row>
    <row r="305" spans="1:9" ht="12">
      <c r="A305" s="1">
        <v>5</v>
      </c>
      <c r="B305" t="s">
        <v>91</v>
      </c>
      <c r="C305" t="s">
        <v>395</v>
      </c>
      <c r="D305" s="1">
        <v>2</v>
      </c>
      <c r="E305" t="s">
        <v>419</v>
      </c>
      <c r="F305" t="s">
        <v>194</v>
      </c>
      <c r="G305" s="1">
        <v>5</v>
      </c>
      <c r="H305" t="s">
        <v>401</v>
      </c>
      <c r="I305" t="s">
        <v>391</v>
      </c>
    </row>
    <row r="306" spans="1:9" ht="12">
      <c r="A306" s="1">
        <v>6</v>
      </c>
      <c r="B306" t="s">
        <v>428</v>
      </c>
      <c r="C306" t="s">
        <v>390</v>
      </c>
      <c r="D306" s="1">
        <v>6</v>
      </c>
      <c r="E306" t="s">
        <v>403</v>
      </c>
      <c r="F306" t="s">
        <v>432</v>
      </c>
      <c r="G306" s="1">
        <v>6</v>
      </c>
      <c r="H306" t="s">
        <v>419</v>
      </c>
      <c r="I306" t="s">
        <v>194</v>
      </c>
    </row>
    <row r="307" spans="4:6" ht="12">
      <c r="D307" s="1">
        <v>6</v>
      </c>
      <c r="E307" t="s">
        <v>398</v>
      </c>
      <c r="F307" t="s">
        <v>390</v>
      </c>
    </row>
    <row r="308" spans="4:6" ht="12">
      <c r="D308" s="1">
        <v>6</v>
      </c>
      <c r="E308" t="s">
        <v>411</v>
      </c>
      <c r="F308" t="s">
        <v>407</v>
      </c>
    </row>
    <row r="310" spans="2:8" ht="12">
      <c r="B310">
        <v>1990</v>
      </c>
      <c r="E310">
        <v>1991</v>
      </c>
      <c r="H310">
        <v>1992</v>
      </c>
    </row>
    <row r="311" spans="1:9" ht="12">
      <c r="A311" s="1">
        <v>1</v>
      </c>
      <c r="B311" t="s">
        <v>436</v>
      </c>
      <c r="C311" t="s">
        <v>390</v>
      </c>
      <c r="D311" s="1">
        <v>1</v>
      </c>
      <c r="E311" t="s">
        <v>430</v>
      </c>
      <c r="F311" t="s">
        <v>391</v>
      </c>
      <c r="G311" s="1">
        <v>1</v>
      </c>
      <c r="H311" t="s">
        <v>463</v>
      </c>
      <c r="I311" t="s">
        <v>393</v>
      </c>
    </row>
    <row r="312" spans="1:9" ht="12">
      <c r="A312" s="1">
        <v>2</v>
      </c>
      <c r="B312" t="s">
        <v>439</v>
      </c>
      <c r="C312" t="s">
        <v>393</v>
      </c>
      <c r="D312" s="1">
        <v>2</v>
      </c>
      <c r="E312" t="s">
        <v>435</v>
      </c>
      <c r="F312" t="s">
        <v>393</v>
      </c>
      <c r="G312" s="1">
        <v>2</v>
      </c>
      <c r="H312" t="s">
        <v>430</v>
      </c>
      <c r="I312" t="s">
        <v>391</v>
      </c>
    </row>
    <row r="313" spans="1:9" ht="12">
      <c r="A313" s="1">
        <v>3</v>
      </c>
      <c r="B313" t="s">
        <v>435</v>
      </c>
      <c r="C313" t="s">
        <v>393</v>
      </c>
      <c r="D313" s="1">
        <v>3</v>
      </c>
      <c r="E313" t="s">
        <v>431</v>
      </c>
      <c r="F313" t="s">
        <v>391</v>
      </c>
      <c r="G313" s="1">
        <v>3</v>
      </c>
      <c r="H313" t="s">
        <v>435</v>
      </c>
      <c r="I313" t="s">
        <v>393</v>
      </c>
    </row>
    <row r="314" spans="1:9" ht="12">
      <c r="A314" s="1">
        <v>4</v>
      </c>
      <c r="B314" t="s">
        <v>396</v>
      </c>
      <c r="C314" t="s">
        <v>438</v>
      </c>
      <c r="D314" s="1">
        <v>4</v>
      </c>
      <c r="E314" t="s">
        <v>414</v>
      </c>
      <c r="F314" t="s">
        <v>408</v>
      </c>
      <c r="G314" s="1">
        <v>4</v>
      </c>
      <c r="H314" t="s">
        <v>464</v>
      </c>
      <c r="I314" t="s">
        <v>393</v>
      </c>
    </row>
    <row r="315" spans="1:9" ht="12">
      <c r="A315" s="1">
        <v>5</v>
      </c>
      <c r="B315" t="s">
        <v>430</v>
      </c>
      <c r="C315" t="s">
        <v>391</v>
      </c>
      <c r="D315" s="1">
        <v>5</v>
      </c>
      <c r="E315" t="s">
        <v>448</v>
      </c>
      <c r="F315" t="s">
        <v>407</v>
      </c>
      <c r="G315" s="1">
        <v>5</v>
      </c>
      <c r="H315" t="s">
        <v>459</v>
      </c>
      <c r="I315" t="s">
        <v>194</v>
      </c>
    </row>
    <row r="316" spans="1:9" ht="12">
      <c r="A316" s="1">
        <v>5</v>
      </c>
      <c r="B316" t="s">
        <v>431</v>
      </c>
      <c r="C316" t="s">
        <v>391</v>
      </c>
      <c r="D316" s="1">
        <v>6</v>
      </c>
      <c r="E316" t="s">
        <v>449</v>
      </c>
      <c r="F316" t="s">
        <v>391</v>
      </c>
      <c r="G316" s="1">
        <v>6</v>
      </c>
      <c r="H316" t="s">
        <v>454</v>
      </c>
      <c r="I316" t="s">
        <v>391</v>
      </c>
    </row>
    <row r="317" spans="1:3" ht="12">
      <c r="A317" s="1">
        <v>5</v>
      </c>
      <c r="B317" t="s">
        <v>427</v>
      </c>
      <c r="C317" t="s">
        <v>391</v>
      </c>
    </row>
    <row r="319" spans="2:8" ht="12">
      <c r="B319">
        <v>1993</v>
      </c>
      <c r="E319">
        <v>1994</v>
      </c>
      <c r="H319">
        <v>1995</v>
      </c>
    </row>
    <row r="320" spans="1:9" ht="12">
      <c r="A320" s="1">
        <v>1</v>
      </c>
      <c r="B320" t="s">
        <v>463</v>
      </c>
      <c r="C320" t="s">
        <v>393</v>
      </c>
      <c r="D320" s="1">
        <v>1</v>
      </c>
      <c r="E320" t="s">
        <v>489</v>
      </c>
      <c r="F320" t="s">
        <v>391</v>
      </c>
      <c r="G320" s="1">
        <v>1</v>
      </c>
      <c r="H320" t="s">
        <v>489</v>
      </c>
      <c r="I320" t="s">
        <v>391</v>
      </c>
    </row>
    <row r="321" spans="1:9" ht="12">
      <c r="A321" s="1">
        <v>2</v>
      </c>
      <c r="B321" t="s">
        <v>464</v>
      </c>
      <c r="C321" t="s">
        <v>393</v>
      </c>
      <c r="D321" s="1">
        <v>1</v>
      </c>
      <c r="E321" t="s">
        <v>454</v>
      </c>
      <c r="F321" t="s">
        <v>391</v>
      </c>
      <c r="G321" s="1">
        <v>2</v>
      </c>
      <c r="H321" t="s">
        <v>299</v>
      </c>
      <c r="I321" t="s">
        <v>291</v>
      </c>
    </row>
    <row r="322" spans="1:9" ht="12">
      <c r="A322" s="1">
        <v>3</v>
      </c>
      <c r="B322" t="s">
        <v>473</v>
      </c>
      <c r="C322" t="s">
        <v>407</v>
      </c>
      <c r="D322" s="1">
        <v>3</v>
      </c>
      <c r="E322" t="s">
        <v>459</v>
      </c>
      <c r="F322" t="s">
        <v>194</v>
      </c>
      <c r="G322" s="1">
        <v>3</v>
      </c>
      <c r="H322" t="s">
        <v>487</v>
      </c>
      <c r="I322" t="s">
        <v>408</v>
      </c>
    </row>
    <row r="323" spans="1:9" ht="12">
      <c r="A323" s="1">
        <v>3</v>
      </c>
      <c r="B323" t="s">
        <v>457</v>
      </c>
      <c r="C323" t="s">
        <v>194</v>
      </c>
      <c r="D323" s="1">
        <v>4</v>
      </c>
      <c r="E323" t="s">
        <v>471</v>
      </c>
      <c r="F323" t="s">
        <v>395</v>
      </c>
      <c r="G323" s="1">
        <v>4</v>
      </c>
      <c r="H323" t="s">
        <v>454</v>
      </c>
      <c r="I323" t="s">
        <v>391</v>
      </c>
    </row>
    <row r="324" spans="1:9" ht="12">
      <c r="A324" s="1">
        <v>5</v>
      </c>
      <c r="B324" t="s">
        <v>435</v>
      </c>
      <c r="C324" t="s">
        <v>393</v>
      </c>
      <c r="D324" s="1">
        <v>5</v>
      </c>
      <c r="E324" t="s">
        <v>483</v>
      </c>
      <c r="F324" t="s">
        <v>391</v>
      </c>
      <c r="G324" s="1">
        <v>5</v>
      </c>
      <c r="H324" t="s">
        <v>300</v>
      </c>
      <c r="I324" t="s">
        <v>291</v>
      </c>
    </row>
    <row r="325" spans="1:9" ht="12">
      <c r="A325" s="1">
        <v>5</v>
      </c>
      <c r="B325" t="s">
        <v>471</v>
      </c>
      <c r="C325" t="s">
        <v>395</v>
      </c>
      <c r="D325" s="1">
        <v>6</v>
      </c>
      <c r="E325" t="s">
        <v>485</v>
      </c>
      <c r="F325" t="s">
        <v>390</v>
      </c>
      <c r="G325" s="1">
        <v>6</v>
      </c>
      <c r="H325" t="s">
        <v>485</v>
      </c>
      <c r="I325" t="s">
        <v>390</v>
      </c>
    </row>
    <row r="326" spans="4:6" ht="12">
      <c r="D326" s="1">
        <v>6</v>
      </c>
      <c r="E326" t="s">
        <v>472</v>
      </c>
      <c r="F326" t="s">
        <v>391</v>
      </c>
    </row>
    <row r="328" spans="2:8" ht="12">
      <c r="B328">
        <v>1996</v>
      </c>
      <c r="E328">
        <v>1997</v>
      </c>
      <c r="H328">
        <v>1998</v>
      </c>
    </row>
    <row r="329" spans="1:9" ht="12">
      <c r="A329" s="1">
        <v>1</v>
      </c>
      <c r="B329" t="s">
        <v>310</v>
      </c>
      <c r="C329" t="s">
        <v>308</v>
      </c>
      <c r="D329" s="1">
        <v>1</v>
      </c>
      <c r="E329" t="s">
        <v>326</v>
      </c>
      <c r="F329" t="s">
        <v>390</v>
      </c>
      <c r="G329" s="1">
        <v>1</v>
      </c>
      <c r="H329" t="s">
        <v>336</v>
      </c>
      <c r="I329" t="s">
        <v>194</v>
      </c>
    </row>
    <row r="330" spans="1:9" ht="12">
      <c r="A330" s="1">
        <v>2</v>
      </c>
      <c r="B330" t="s">
        <v>472</v>
      </c>
      <c r="C330" t="s">
        <v>391</v>
      </c>
      <c r="D330" s="1">
        <v>2</v>
      </c>
      <c r="E330" t="s">
        <v>331</v>
      </c>
      <c r="F330" t="s">
        <v>194</v>
      </c>
      <c r="G330" s="1">
        <v>1</v>
      </c>
      <c r="H330" t="s">
        <v>340</v>
      </c>
      <c r="I330" t="s">
        <v>394</v>
      </c>
    </row>
    <row r="331" spans="1:9" ht="12">
      <c r="A331" s="1">
        <v>3</v>
      </c>
      <c r="B331" t="s">
        <v>316</v>
      </c>
      <c r="C331" t="s">
        <v>494</v>
      </c>
      <c r="D331" s="1">
        <v>3</v>
      </c>
      <c r="E331" t="s">
        <v>295</v>
      </c>
      <c r="F331" t="s">
        <v>394</v>
      </c>
      <c r="G331" s="1">
        <v>3</v>
      </c>
      <c r="H331" t="s">
        <v>329</v>
      </c>
      <c r="I331" t="s">
        <v>194</v>
      </c>
    </row>
    <row r="332" spans="1:9" ht="12">
      <c r="A332" s="1">
        <v>4</v>
      </c>
      <c r="B332" t="s">
        <v>317</v>
      </c>
      <c r="C332" t="s">
        <v>407</v>
      </c>
      <c r="D332" s="1">
        <v>3</v>
      </c>
      <c r="E332" t="s">
        <v>86</v>
      </c>
      <c r="F332" t="s">
        <v>194</v>
      </c>
      <c r="G332" s="1">
        <v>4</v>
      </c>
      <c r="H332" t="s">
        <v>331</v>
      </c>
      <c r="I332" t="s">
        <v>194</v>
      </c>
    </row>
    <row r="333" spans="1:9" ht="12">
      <c r="A333" s="1">
        <v>5</v>
      </c>
      <c r="B333" t="s">
        <v>318</v>
      </c>
      <c r="C333" t="s">
        <v>447</v>
      </c>
      <c r="D333" s="1">
        <v>5</v>
      </c>
      <c r="E333" t="s">
        <v>87</v>
      </c>
      <c r="F333" t="s">
        <v>391</v>
      </c>
      <c r="G333" s="1">
        <v>5</v>
      </c>
      <c r="H333" t="s">
        <v>311</v>
      </c>
      <c r="I333" t="s">
        <v>393</v>
      </c>
    </row>
    <row r="334" spans="1:9" ht="12">
      <c r="A334" s="1">
        <v>5</v>
      </c>
      <c r="B334" t="s">
        <v>319</v>
      </c>
      <c r="C334" t="s">
        <v>407</v>
      </c>
      <c r="D334" s="1">
        <v>5</v>
      </c>
      <c r="E334" t="s">
        <v>329</v>
      </c>
      <c r="F334" t="s">
        <v>194</v>
      </c>
      <c r="G334" s="1">
        <v>6</v>
      </c>
      <c r="H334" t="s">
        <v>324</v>
      </c>
      <c r="I334" t="s">
        <v>194</v>
      </c>
    </row>
    <row r="335" spans="1:3" ht="12">
      <c r="A335" s="1">
        <v>5</v>
      </c>
      <c r="B335" t="s">
        <v>92</v>
      </c>
      <c r="C335" t="s">
        <v>393</v>
      </c>
    </row>
    <row r="337" spans="2:8" ht="12">
      <c r="B337">
        <v>1999</v>
      </c>
      <c r="E337">
        <v>2000</v>
      </c>
      <c r="H337">
        <v>2001</v>
      </c>
    </row>
    <row r="338" spans="1:9" ht="12.75" customHeight="1">
      <c r="A338" s="1">
        <v>1</v>
      </c>
      <c r="B338" t="s">
        <v>336</v>
      </c>
      <c r="C338" t="s">
        <v>194</v>
      </c>
      <c r="D338" s="1">
        <v>1</v>
      </c>
      <c r="E338" t="s">
        <v>365</v>
      </c>
      <c r="F338" t="s">
        <v>393</v>
      </c>
      <c r="G338" s="1">
        <v>1</v>
      </c>
      <c r="H338" t="s">
        <v>345</v>
      </c>
      <c r="I338" t="s">
        <v>391</v>
      </c>
    </row>
    <row r="339" spans="1:9" ht="12.75" customHeight="1">
      <c r="A339" s="1">
        <v>2</v>
      </c>
      <c r="B339" t="s">
        <v>348</v>
      </c>
      <c r="C339" t="s">
        <v>447</v>
      </c>
      <c r="D339" s="1">
        <v>2</v>
      </c>
      <c r="E339" t="s">
        <v>366</v>
      </c>
      <c r="F339" t="s">
        <v>394</v>
      </c>
      <c r="G339" s="1">
        <v>2</v>
      </c>
      <c r="H339" t="s">
        <v>336</v>
      </c>
      <c r="I339" t="s">
        <v>194</v>
      </c>
    </row>
    <row r="340" spans="1:9" ht="12.75" customHeight="1">
      <c r="A340" s="1">
        <v>3</v>
      </c>
      <c r="B340" t="s">
        <v>353</v>
      </c>
      <c r="C340" t="s">
        <v>393</v>
      </c>
      <c r="D340" s="1">
        <v>3</v>
      </c>
      <c r="E340" t="s">
        <v>331</v>
      </c>
      <c r="F340" t="s">
        <v>194</v>
      </c>
      <c r="G340" s="1">
        <v>3</v>
      </c>
      <c r="H340" t="s">
        <v>365</v>
      </c>
      <c r="I340" t="s">
        <v>393</v>
      </c>
    </row>
    <row r="341" spans="1:9" ht="12.75" customHeight="1">
      <c r="A341" s="1">
        <v>4</v>
      </c>
      <c r="B341" t="s">
        <v>340</v>
      </c>
      <c r="C341" t="s">
        <v>394</v>
      </c>
      <c r="D341" s="1">
        <v>4</v>
      </c>
      <c r="E341" t="s">
        <v>367</v>
      </c>
      <c r="F341" t="s">
        <v>394</v>
      </c>
      <c r="G341" s="1">
        <v>4</v>
      </c>
      <c r="H341" t="s">
        <v>366</v>
      </c>
      <c r="I341" t="s">
        <v>394</v>
      </c>
    </row>
    <row r="342" spans="1:9" ht="12.75" customHeight="1">
      <c r="A342" s="1">
        <v>5</v>
      </c>
      <c r="B342" t="s">
        <v>190</v>
      </c>
      <c r="C342" t="s">
        <v>308</v>
      </c>
      <c r="D342" s="1">
        <v>5</v>
      </c>
      <c r="E342" t="s">
        <v>345</v>
      </c>
      <c r="F342" t="s">
        <v>391</v>
      </c>
      <c r="G342" s="1">
        <v>5</v>
      </c>
      <c r="H342" t="s">
        <v>190</v>
      </c>
      <c r="I342" t="s">
        <v>308</v>
      </c>
    </row>
    <row r="343" spans="1:9" ht="12.75" customHeight="1">
      <c r="A343" s="1">
        <v>6</v>
      </c>
      <c r="B343" t="s">
        <v>331</v>
      </c>
      <c r="C343" t="s">
        <v>194</v>
      </c>
      <c r="D343" s="1">
        <v>5</v>
      </c>
      <c r="E343" t="s">
        <v>190</v>
      </c>
      <c r="F343" t="s">
        <v>308</v>
      </c>
      <c r="G343" s="1">
        <v>6</v>
      </c>
      <c r="H343" t="s">
        <v>380</v>
      </c>
      <c r="I343" t="s">
        <v>495</v>
      </c>
    </row>
    <row r="344" ht="12.75" customHeight="1"/>
    <row r="345" spans="2:8" ht="12.75" customHeight="1">
      <c r="B345">
        <v>2002</v>
      </c>
      <c r="E345">
        <v>2003</v>
      </c>
      <c r="H345">
        <v>2004</v>
      </c>
    </row>
    <row r="346" spans="1:9" ht="12.75" customHeight="1">
      <c r="A346" s="1">
        <v>1</v>
      </c>
      <c r="B346" t="s">
        <v>384</v>
      </c>
      <c r="C346" t="s">
        <v>452</v>
      </c>
      <c r="D346" s="1">
        <v>1</v>
      </c>
      <c r="E346" t="s">
        <v>206</v>
      </c>
      <c r="F346" t="s">
        <v>447</v>
      </c>
      <c r="G346" s="1">
        <v>1</v>
      </c>
      <c r="H346" t="s">
        <v>105</v>
      </c>
      <c r="I346" t="s">
        <v>447</v>
      </c>
    </row>
    <row r="347" spans="1:9" ht="12">
      <c r="A347" s="1">
        <v>2</v>
      </c>
      <c r="B347" t="s">
        <v>383</v>
      </c>
      <c r="C347" t="s">
        <v>391</v>
      </c>
      <c r="D347" s="1">
        <v>2</v>
      </c>
      <c r="E347" t="s">
        <v>383</v>
      </c>
      <c r="F347" t="s">
        <v>391</v>
      </c>
      <c r="G347" s="1">
        <v>2</v>
      </c>
      <c r="H347" t="s">
        <v>126</v>
      </c>
      <c r="I347" t="s">
        <v>194</v>
      </c>
    </row>
    <row r="348" spans="1:9" ht="12">
      <c r="A348" s="1">
        <v>3</v>
      </c>
      <c r="B348" t="s">
        <v>385</v>
      </c>
      <c r="C348" t="s">
        <v>452</v>
      </c>
      <c r="D348" s="1">
        <v>3</v>
      </c>
      <c r="E348" t="s">
        <v>230</v>
      </c>
      <c r="F348" t="s">
        <v>194</v>
      </c>
      <c r="G348" s="1">
        <v>2</v>
      </c>
      <c r="H348" t="s">
        <v>115</v>
      </c>
      <c r="I348" t="s">
        <v>407</v>
      </c>
    </row>
    <row r="349" spans="1:9" ht="12">
      <c r="A349" s="1">
        <v>4</v>
      </c>
      <c r="B349" t="s">
        <v>185</v>
      </c>
      <c r="C349" t="s">
        <v>194</v>
      </c>
      <c r="D349" s="1">
        <v>4</v>
      </c>
      <c r="E349" t="s">
        <v>100</v>
      </c>
      <c r="F349" t="s">
        <v>194</v>
      </c>
      <c r="G349" s="1">
        <v>4</v>
      </c>
      <c r="H349" t="s">
        <v>116</v>
      </c>
      <c r="I349" t="s">
        <v>394</v>
      </c>
    </row>
    <row r="350" spans="1:9" ht="12">
      <c r="A350" s="1">
        <v>4</v>
      </c>
      <c r="B350" t="s">
        <v>122</v>
      </c>
      <c r="C350" t="s">
        <v>194</v>
      </c>
      <c r="D350" s="1">
        <v>5</v>
      </c>
      <c r="E350" t="s">
        <v>231</v>
      </c>
      <c r="F350" t="s">
        <v>390</v>
      </c>
      <c r="G350" s="1">
        <v>5</v>
      </c>
      <c r="H350" t="s">
        <v>206</v>
      </c>
      <c r="I350" t="s">
        <v>447</v>
      </c>
    </row>
    <row r="351" spans="1:9" ht="12">
      <c r="A351" s="1">
        <v>6</v>
      </c>
      <c r="B351" t="s">
        <v>187</v>
      </c>
      <c r="C351" t="s">
        <v>452</v>
      </c>
      <c r="D351" s="1">
        <v>6</v>
      </c>
      <c r="E351" t="s">
        <v>122</v>
      </c>
      <c r="F351" t="s">
        <v>194</v>
      </c>
      <c r="G351" s="1">
        <v>6</v>
      </c>
      <c r="H351" t="s">
        <v>106</v>
      </c>
      <c r="I351" t="s">
        <v>390</v>
      </c>
    </row>
    <row r="353" spans="2:5" ht="12">
      <c r="B353">
        <v>2005</v>
      </c>
      <c r="E353">
        <v>2006</v>
      </c>
    </row>
    <row r="354" spans="1:6" ht="12">
      <c r="A354" s="1">
        <v>1</v>
      </c>
      <c r="B354" t="s">
        <v>264</v>
      </c>
      <c r="C354" t="s">
        <v>407</v>
      </c>
      <c r="D354" s="1">
        <v>1</v>
      </c>
      <c r="E354" t="s">
        <v>128</v>
      </c>
      <c r="F354" t="s">
        <v>205</v>
      </c>
    </row>
    <row r="355" spans="1:6" ht="12">
      <c r="A355" s="1">
        <v>2</v>
      </c>
      <c r="B355" t="s">
        <v>126</v>
      </c>
      <c r="C355" t="s">
        <v>194</v>
      </c>
      <c r="D355" s="1">
        <v>2</v>
      </c>
      <c r="E355" t="s">
        <v>231</v>
      </c>
      <c r="F355" t="s">
        <v>390</v>
      </c>
    </row>
    <row r="356" spans="1:6" ht="12">
      <c r="A356" s="1">
        <v>3</v>
      </c>
      <c r="B356" t="s">
        <v>204</v>
      </c>
      <c r="C356" t="s">
        <v>205</v>
      </c>
      <c r="D356" s="1">
        <v>3</v>
      </c>
      <c r="E356" t="s">
        <v>139</v>
      </c>
      <c r="F356" t="s">
        <v>408</v>
      </c>
    </row>
    <row r="357" spans="1:6" ht="12">
      <c r="A357" s="1">
        <v>4</v>
      </c>
      <c r="B357" t="s">
        <v>105</v>
      </c>
      <c r="C357" t="s">
        <v>447</v>
      </c>
      <c r="D357" s="1">
        <v>3</v>
      </c>
      <c r="E357" t="s">
        <v>140</v>
      </c>
      <c r="F357" t="s">
        <v>495</v>
      </c>
    </row>
    <row r="358" spans="1:6" ht="12">
      <c r="A358" s="1">
        <v>5</v>
      </c>
      <c r="B358" t="s">
        <v>110</v>
      </c>
      <c r="C358" t="s">
        <v>194</v>
      </c>
      <c r="D358" s="1">
        <v>5</v>
      </c>
      <c r="E358" t="s">
        <v>126</v>
      </c>
      <c r="F358" t="s">
        <v>194</v>
      </c>
    </row>
    <row r="359" spans="1:6" ht="12">
      <c r="A359" s="1">
        <v>6</v>
      </c>
      <c r="B359" t="s">
        <v>117</v>
      </c>
      <c r="C359" t="s">
        <v>447</v>
      </c>
      <c r="D359" s="1">
        <v>6</v>
      </c>
      <c r="E359" t="s">
        <v>141</v>
      </c>
      <c r="F359" t="s">
        <v>390</v>
      </c>
    </row>
    <row r="361" spans="2:8" ht="12">
      <c r="B361">
        <v>2007</v>
      </c>
      <c r="E361">
        <v>2008</v>
      </c>
      <c r="H361">
        <v>2009</v>
      </c>
    </row>
    <row r="362" spans="1:9" ht="12">
      <c r="A362" s="1">
        <v>1</v>
      </c>
      <c r="B362" t="s">
        <v>142</v>
      </c>
      <c r="C362" t="s">
        <v>452</v>
      </c>
      <c r="D362" s="1">
        <v>1</v>
      </c>
      <c r="E362" t="s">
        <v>173</v>
      </c>
      <c r="F362" t="s">
        <v>447</v>
      </c>
      <c r="G362" s="1">
        <v>1</v>
      </c>
      <c r="H362" t="s">
        <v>179</v>
      </c>
      <c r="I362" t="s">
        <v>394</v>
      </c>
    </row>
    <row r="363" spans="1:9" ht="12">
      <c r="A363" s="1">
        <v>2</v>
      </c>
      <c r="B363" t="s">
        <v>168</v>
      </c>
      <c r="C363" t="s">
        <v>194</v>
      </c>
      <c r="D363" s="1">
        <v>2</v>
      </c>
      <c r="E363" t="s">
        <v>47</v>
      </c>
      <c r="F363" t="s">
        <v>452</v>
      </c>
      <c r="G363" s="1">
        <v>1</v>
      </c>
      <c r="H363" t="s">
        <v>176</v>
      </c>
      <c r="I363" t="s">
        <v>452</v>
      </c>
    </row>
    <row r="364" spans="1:9" ht="12">
      <c r="A364" s="1">
        <v>3</v>
      </c>
      <c r="B364" t="s">
        <v>139</v>
      </c>
      <c r="C364" t="s">
        <v>408</v>
      </c>
      <c r="D364" s="1">
        <v>3</v>
      </c>
      <c r="E364" t="s">
        <v>139</v>
      </c>
      <c r="F364" t="s">
        <v>408</v>
      </c>
      <c r="G364" s="1">
        <v>1</v>
      </c>
      <c r="H364" t="s">
        <v>57</v>
      </c>
      <c r="I364" t="s">
        <v>495</v>
      </c>
    </row>
    <row r="365" spans="1:9" ht="12">
      <c r="A365" s="1">
        <v>3</v>
      </c>
      <c r="B365" t="s">
        <v>3</v>
      </c>
      <c r="C365" t="s">
        <v>363</v>
      </c>
      <c r="D365" s="1">
        <v>4</v>
      </c>
      <c r="E365" t="s">
        <v>176</v>
      </c>
      <c r="F365" t="s">
        <v>452</v>
      </c>
      <c r="G365" s="1">
        <v>4</v>
      </c>
      <c r="H365" t="s">
        <v>58</v>
      </c>
      <c r="I365" t="s">
        <v>194</v>
      </c>
    </row>
    <row r="366" spans="1:9" ht="12">
      <c r="A366" s="1">
        <v>5</v>
      </c>
      <c r="B366" t="s">
        <v>4</v>
      </c>
      <c r="C366" t="s">
        <v>194</v>
      </c>
      <c r="D366" s="1">
        <v>4</v>
      </c>
      <c r="E366" t="s">
        <v>48</v>
      </c>
      <c r="F366" t="s">
        <v>390</v>
      </c>
      <c r="G366" s="1">
        <v>4</v>
      </c>
      <c r="H366" t="s">
        <v>168</v>
      </c>
      <c r="I366" t="s">
        <v>194</v>
      </c>
    </row>
    <row r="367" spans="1:9" ht="12">
      <c r="A367" s="1">
        <v>6</v>
      </c>
      <c r="B367" t="s">
        <v>176</v>
      </c>
      <c r="C367" t="s">
        <v>452</v>
      </c>
      <c r="D367" s="1">
        <v>6</v>
      </c>
      <c r="E367" t="s">
        <v>49</v>
      </c>
      <c r="F367" t="s">
        <v>394</v>
      </c>
      <c r="G367" s="1">
        <v>4</v>
      </c>
      <c r="H367" t="s">
        <v>51</v>
      </c>
      <c r="I367" t="s">
        <v>495</v>
      </c>
    </row>
    <row r="368" spans="1:9" ht="12">
      <c r="A368" s="1">
        <v>6</v>
      </c>
      <c r="B368" t="s">
        <v>171</v>
      </c>
      <c r="C368" t="s">
        <v>407</v>
      </c>
      <c r="D368" s="1">
        <v>7</v>
      </c>
      <c r="E368" t="s">
        <v>124</v>
      </c>
      <c r="F368" t="s">
        <v>407</v>
      </c>
      <c r="G368" s="1">
        <v>7</v>
      </c>
      <c r="H368" t="s">
        <v>139</v>
      </c>
      <c r="I368" t="s">
        <v>408</v>
      </c>
    </row>
    <row r="369" spans="1:9" ht="12">
      <c r="A369" s="1">
        <v>8</v>
      </c>
      <c r="B369" t="s">
        <v>5</v>
      </c>
      <c r="C369" t="s">
        <v>390</v>
      </c>
      <c r="D369" s="1">
        <v>7</v>
      </c>
      <c r="E369" t="s">
        <v>0</v>
      </c>
      <c r="F369" t="s">
        <v>495</v>
      </c>
      <c r="G369" s="1">
        <v>8</v>
      </c>
      <c r="H369" t="s">
        <v>53</v>
      </c>
      <c r="I369" t="s">
        <v>194</v>
      </c>
    </row>
    <row r="370" spans="1:9" ht="12">
      <c r="A370" s="1">
        <v>8</v>
      </c>
      <c r="B370" t="s">
        <v>6</v>
      </c>
      <c r="C370" t="s">
        <v>447</v>
      </c>
      <c r="D370" s="1">
        <v>9</v>
      </c>
      <c r="E370" t="s">
        <v>171</v>
      </c>
      <c r="F370" t="s">
        <v>407</v>
      </c>
      <c r="G370" s="1">
        <v>9</v>
      </c>
      <c r="H370" t="s">
        <v>52</v>
      </c>
      <c r="I370" t="s">
        <v>390</v>
      </c>
    </row>
    <row r="371" spans="1:9" ht="12">
      <c r="A371" s="1">
        <v>10</v>
      </c>
      <c r="B371" t="s">
        <v>106</v>
      </c>
      <c r="C371" t="s">
        <v>390</v>
      </c>
      <c r="D371" s="1">
        <v>10</v>
      </c>
      <c r="E371" t="s">
        <v>135</v>
      </c>
      <c r="F371" t="s">
        <v>408</v>
      </c>
      <c r="G371" s="1">
        <v>10</v>
      </c>
      <c r="H371" t="s">
        <v>32</v>
      </c>
      <c r="I371" t="s">
        <v>291</v>
      </c>
    </row>
    <row r="372" spans="1:9" ht="12">
      <c r="A372" s="1">
        <v>11</v>
      </c>
      <c r="B372" t="s">
        <v>7</v>
      </c>
      <c r="C372" t="s">
        <v>393</v>
      </c>
      <c r="D372" s="1">
        <v>11</v>
      </c>
      <c r="E372" t="s">
        <v>32</v>
      </c>
      <c r="F372" t="s">
        <v>291</v>
      </c>
      <c r="G372" s="1">
        <v>11</v>
      </c>
      <c r="H372" t="s">
        <v>35</v>
      </c>
      <c r="I372" t="s">
        <v>447</v>
      </c>
    </row>
    <row r="373" spans="1:9" ht="12">
      <c r="A373" s="1">
        <v>12</v>
      </c>
      <c r="B373" t="s">
        <v>8</v>
      </c>
      <c r="C373" t="s">
        <v>308</v>
      </c>
      <c r="D373" s="1">
        <v>12</v>
      </c>
      <c r="E373" t="s">
        <v>35</v>
      </c>
      <c r="F373" t="s">
        <v>447</v>
      </c>
      <c r="G373" s="1">
        <v>12</v>
      </c>
      <c r="H373" t="s">
        <v>54</v>
      </c>
      <c r="I373" t="s">
        <v>194</v>
      </c>
    </row>
    <row r="374" spans="7:9" ht="12">
      <c r="G374" s="1">
        <v>12</v>
      </c>
      <c r="H374" t="s">
        <v>137</v>
      </c>
      <c r="I374" t="s">
        <v>194</v>
      </c>
    </row>
    <row r="375" spans="2:5" ht="12">
      <c r="B375">
        <v>2010</v>
      </c>
      <c r="E375">
        <v>2011</v>
      </c>
    </row>
    <row r="376" spans="1:6" ht="12">
      <c r="A376" s="1">
        <v>1</v>
      </c>
      <c r="B376" t="s">
        <v>513</v>
      </c>
      <c r="C376" t="s">
        <v>506</v>
      </c>
      <c r="D376" s="1">
        <v>1</v>
      </c>
      <c r="E376" t="s">
        <v>52</v>
      </c>
      <c r="F376" t="s">
        <v>390</v>
      </c>
    </row>
    <row r="377" spans="1:6" ht="12">
      <c r="A377" s="1">
        <v>2</v>
      </c>
      <c r="B377" t="s">
        <v>514</v>
      </c>
      <c r="C377" t="s">
        <v>447</v>
      </c>
      <c r="D377" s="1">
        <v>2</v>
      </c>
      <c r="E377" t="s">
        <v>547</v>
      </c>
      <c r="F377" t="s">
        <v>407</v>
      </c>
    </row>
    <row r="378" spans="1:6" ht="12">
      <c r="A378" s="1">
        <v>3</v>
      </c>
      <c r="B378" t="s">
        <v>64</v>
      </c>
      <c r="C378" t="s">
        <v>447</v>
      </c>
      <c r="D378" s="1">
        <v>2</v>
      </c>
      <c r="E378" t="s">
        <v>527</v>
      </c>
      <c r="F378" t="s">
        <v>363</v>
      </c>
    </row>
    <row r="379" spans="1:6" ht="12">
      <c r="A379" s="1">
        <v>3</v>
      </c>
      <c r="B379" t="s">
        <v>48</v>
      </c>
      <c r="C379" t="s">
        <v>257</v>
      </c>
      <c r="D379" s="1">
        <v>4</v>
      </c>
      <c r="E379" t="s">
        <v>533</v>
      </c>
      <c r="F379" t="s">
        <v>407</v>
      </c>
    </row>
    <row r="380" spans="1:6" ht="12">
      <c r="A380" s="1">
        <v>5</v>
      </c>
      <c r="B380" t="s">
        <v>515</v>
      </c>
      <c r="C380" t="s">
        <v>506</v>
      </c>
      <c r="D380" s="1">
        <v>4</v>
      </c>
      <c r="E380" t="s">
        <v>550</v>
      </c>
      <c r="F380" t="s">
        <v>447</v>
      </c>
    </row>
    <row r="381" spans="1:6" ht="12">
      <c r="A381" s="1">
        <v>5</v>
      </c>
      <c r="B381" t="s">
        <v>10</v>
      </c>
      <c r="C381" t="s">
        <v>504</v>
      </c>
      <c r="D381" s="1">
        <v>6</v>
      </c>
      <c r="E381" t="s">
        <v>530</v>
      </c>
      <c r="F381" t="s">
        <v>194</v>
      </c>
    </row>
    <row r="382" spans="1:6" ht="12">
      <c r="A382" s="1">
        <v>7</v>
      </c>
      <c r="B382" t="s">
        <v>58</v>
      </c>
      <c r="C382" t="s">
        <v>194</v>
      </c>
      <c r="D382" s="1">
        <v>6</v>
      </c>
      <c r="E382" t="s">
        <v>515</v>
      </c>
      <c r="F382" t="s">
        <v>194</v>
      </c>
    </row>
    <row r="383" spans="1:6" ht="12">
      <c r="A383" s="1">
        <v>8</v>
      </c>
      <c r="B383" t="s">
        <v>527</v>
      </c>
      <c r="C383" t="s">
        <v>363</v>
      </c>
      <c r="D383" s="1">
        <v>6</v>
      </c>
      <c r="E383" t="s">
        <v>543</v>
      </c>
      <c r="F383" t="s">
        <v>452</v>
      </c>
    </row>
    <row r="384" spans="1:6" ht="12">
      <c r="A384" s="1">
        <v>9</v>
      </c>
      <c r="B384" t="s">
        <v>52</v>
      </c>
      <c r="C384" t="s">
        <v>390</v>
      </c>
      <c r="D384" s="1">
        <v>9</v>
      </c>
      <c r="E384" t="s">
        <v>551</v>
      </c>
      <c r="F384" t="s">
        <v>407</v>
      </c>
    </row>
    <row r="385" spans="1:6" ht="12">
      <c r="A385" s="1">
        <v>10</v>
      </c>
      <c r="B385" t="s">
        <v>31</v>
      </c>
      <c r="C385" t="s">
        <v>363</v>
      </c>
      <c r="D385" s="1">
        <v>9</v>
      </c>
      <c r="E385" t="s">
        <v>532</v>
      </c>
      <c r="F385" t="s">
        <v>194</v>
      </c>
    </row>
    <row r="386" spans="1:6" ht="12">
      <c r="A386" s="1">
        <v>10</v>
      </c>
      <c r="B386" t="s">
        <v>55</v>
      </c>
      <c r="C386" t="s">
        <v>393</v>
      </c>
      <c r="D386" s="1">
        <v>11</v>
      </c>
      <c r="E386" t="s">
        <v>552</v>
      </c>
      <c r="F386" t="s">
        <v>194</v>
      </c>
    </row>
    <row r="387" spans="1:6" ht="12">
      <c r="A387" s="1">
        <v>12</v>
      </c>
      <c r="B387" t="s">
        <v>528</v>
      </c>
      <c r="C387" t="s">
        <v>205</v>
      </c>
      <c r="D387" s="1">
        <v>12</v>
      </c>
      <c r="E387" t="s">
        <v>48</v>
      </c>
      <c r="F387" t="s">
        <v>390</v>
      </c>
    </row>
    <row r="389" ht="24.75">
      <c r="B389" s="3" t="s">
        <v>418</v>
      </c>
    </row>
    <row r="390" ht="14.25" customHeight="1">
      <c r="B390" s="3"/>
    </row>
    <row r="391" spans="1:8" ht="12">
      <c r="A391" s="4"/>
      <c r="B391" s="5">
        <v>1984</v>
      </c>
      <c r="C391" s="5"/>
      <c r="E391">
        <v>1985</v>
      </c>
      <c r="H391">
        <v>1986</v>
      </c>
    </row>
    <row r="392" spans="1:9" ht="12">
      <c r="A392" s="4">
        <v>1</v>
      </c>
      <c r="B392" s="5" t="s">
        <v>192</v>
      </c>
      <c r="C392" s="5" t="s">
        <v>208</v>
      </c>
      <c r="D392" s="1">
        <v>1</v>
      </c>
      <c r="E392" t="s">
        <v>196</v>
      </c>
      <c r="F392" t="s">
        <v>391</v>
      </c>
      <c r="G392" s="1">
        <v>1</v>
      </c>
      <c r="H392" t="s">
        <v>236</v>
      </c>
      <c r="I392" t="s">
        <v>194</v>
      </c>
    </row>
    <row r="393" spans="1:9" ht="12">
      <c r="A393" s="4">
        <v>2</v>
      </c>
      <c r="B393" s="5" t="s">
        <v>193</v>
      </c>
      <c r="C393" s="5" t="s">
        <v>194</v>
      </c>
      <c r="D393" s="1">
        <v>2</v>
      </c>
      <c r="E393" t="s">
        <v>429</v>
      </c>
      <c r="F393" t="s">
        <v>394</v>
      </c>
      <c r="G393" s="1">
        <v>2</v>
      </c>
      <c r="H393" t="s">
        <v>429</v>
      </c>
      <c r="I393" t="s">
        <v>394</v>
      </c>
    </row>
    <row r="394" spans="1:9" ht="12">
      <c r="A394" s="4">
        <v>3</v>
      </c>
      <c r="B394" s="5" t="s">
        <v>429</v>
      </c>
      <c r="C394" s="5" t="s">
        <v>394</v>
      </c>
      <c r="D394" s="1">
        <v>3</v>
      </c>
      <c r="E394" t="s">
        <v>201</v>
      </c>
      <c r="F394" t="s">
        <v>205</v>
      </c>
      <c r="G394" s="1">
        <v>3</v>
      </c>
      <c r="H394" t="s">
        <v>199</v>
      </c>
      <c r="I394" t="s">
        <v>391</v>
      </c>
    </row>
    <row r="395" spans="1:9" ht="12">
      <c r="A395" s="4">
        <v>4</v>
      </c>
      <c r="B395" s="5" t="s">
        <v>281</v>
      </c>
      <c r="C395" s="5" t="s">
        <v>391</v>
      </c>
      <c r="D395" s="1">
        <v>4</v>
      </c>
      <c r="E395" t="s">
        <v>223</v>
      </c>
      <c r="F395" t="s">
        <v>224</v>
      </c>
      <c r="G395" s="1">
        <v>4</v>
      </c>
      <c r="H395" t="s">
        <v>238</v>
      </c>
      <c r="I395" t="s">
        <v>407</v>
      </c>
    </row>
    <row r="396" spans="1:9" ht="12">
      <c r="A396" s="4">
        <v>5</v>
      </c>
      <c r="B396" s="5" t="s">
        <v>195</v>
      </c>
      <c r="C396" s="5" t="s">
        <v>208</v>
      </c>
      <c r="D396" s="1">
        <v>5</v>
      </c>
      <c r="E396" t="s">
        <v>222</v>
      </c>
      <c r="F396" t="s">
        <v>392</v>
      </c>
      <c r="G396" s="1">
        <v>5</v>
      </c>
      <c r="H396" t="s">
        <v>239</v>
      </c>
      <c r="I396" t="s">
        <v>407</v>
      </c>
    </row>
    <row r="397" spans="1:9" ht="12">
      <c r="A397" s="4">
        <v>6</v>
      </c>
      <c r="B397" s="5" t="s">
        <v>196</v>
      </c>
      <c r="C397" s="5" t="s">
        <v>391</v>
      </c>
      <c r="D397" s="1">
        <v>6</v>
      </c>
      <c r="E397" t="s">
        <v>227</v>
      </c>
      <c r="F397" t="s">
        <v>407</v>
      </c>
      <c r="G397" s="1">
        <v>6</v>
      </c>
      <c r="H397" t="s">
        <v>404</v>
      </c>
      <c r="I397" t="s">
        <v>194</v>
      </c>
    </row>
    <row r="398" spans="1:3" ht="12">
      <c r="A398" s="4"/>
      <c r="B398" s="5"/>
      <c r="C398" s="5"/>
    </row>
    <row r="399" spans="2:8" ht="12">
      <c r="B399">
        <v>1987</v>
      </c>
      <c r="E399">
        <v>1988</v>
      </c>
      <c r="H399">
        <v>1989</v>
      </c>
    </row>
    <row r="400" spans="1:9" ht="12">
      <c r="A400" s="1">
        <v>1</v>
      </c>
      <c r="B400" t="s">
        <v>496</v>
      </c>
      <c r="C400" t="s">
        <v>390</v>
      </c>
      <c r="D400" s="1">
        <v>1</v>
      </c>
      <c r="E400" t="s">
        <v>419</v>
      </c>
      <c r="F400" t="s">
        <v>194</v>
      </c>
      <c r="G400" s="1">
        <v>1</v>
      </c>
      <c r="H400" t="s">
        <v>413</v>
      </c>
      <c r="I400" t="s">
        <v>393</v>
      </c>
    </row>
    <row r="401" spans="1:9" ht="12">
      <c r="A401" s="1">
        <v>2</v>
      </c>
      <c r="B401" t="s">
        <v>199</v>
      </c>
      <c r="C401" t="s">
        <v>391</v>
      </c>
      <c r="D401" s="1">
        <v>2</v>
      </c>
      <c r="E401" t="s">
        <v>403</v>
      </c>
      <c r="F401" t="s">
        <v>432</v>
      </c>
      <c r="G401" s="1">
        <v>2</v>
      </c>
      <c r="H401" t="s">
        <v>403</v>
      </c>
      <c r="I401" t="s">
        <v>432</v>
      </c>
    </row>
    <row r="402" spans="1:9" ht="12">
      <c r="A402" s="1">
        <v>3</v>
      </c>
      <c r="B402" t="s">
        <v>429</v>
      </c>
      <c r="C402" t="s">
        <v>394</v>
      </c>
      <c r="D402" s="1">
        <v>3</v>
      </c>
      <c r="E402" t="s">
        <v>402</v>
      </c>
      <c r="F402" t="s">
        <v>432</v>
      </c>
      <c r="G402" s="1">
        <v>3</v>
      </c>
      <c r="H402" t="s">
        <v>419</v>
      </c>
      <c r="I402" t="s">
        <v>194</v>
      </c>
    </row>
    <row r="403" spans="1:9" ht="12">
      <c r="A403" s="1">
        <v>4</v>
      </c>
      <c r="B403" t="s">
        <v>396</v>
      </c>
      <c r="C403" t="s">
        <v>438</v>
      </c>
      <c r="D403" s="1">
        <v>3</v>
      </c>
      <c r="E403" t="s">
        <v>411</v>
      </c>
      <c r="F403" t="s">
        <v>407</v>
      </c>
      <c r="G403" s="1">
        <v>4</v>
      </c>
      <c r="H403" t="s">
        <v>414</v>
      </c>
      <c r="I403" t="s">
        <v>408</v>
      </c>
    </row>
    <row r="404" spans="1:9" ht="12">
      <c r="A404" s="1">
        <v>5</v>
      </c>
      <c r="B404" t="s">
        <v>497</v>
      </c>
      <c r="C404" t="s">
        <v>407</v>
      </c>
      <c r="D404" s="1">
        <v>5</v>
      </c>
      <c r="E404" t="s">
        <v>405</v>
      </c>
      <c r="F404" t="s">
        <v>395</v>
      </c>
      <c r="G404" s="1">
        <v>5</v>
      </c>
      <c r="H404" t="s">
        <v>405</v>
      </c>
      <c r="I404" t="s">
        <v>395</v>
      </c>
    </row>
    <row r="405" spans="1:9" ht="12">
      <c r="A405" s="1">
        <v>6</v>
      </c>
      <c r="B405" t="s">
        <v>88</v>
      </c>
      <c r="C405" t="s">
        <v>407</v>
      </c>
      <c r="D405" s="1">
        <v>6</v>
      </c>
      <c r="E405" t="s">
        <v>401</v>
      </c>
      <c r="F405" t="s">
        <v>391</v>
      </c>
      <c r="G405" s="1">
        <v>6</v>
      </c>
      <c r="H405" t="s">
        <v>401</v>
      </c>
      <c r="I405" t="s">
        <v>391</v>
      </c>
    </row>
    <row r="406" spans="1:9" ht="12">
      <c r="A406" s="1">
        <v>7</v>
      </c>
      <c r="B406" t="s">
        <v>498</v>
      </c>
      <c r="C406" t="s">
        <v>494</v>
      </c>
      <c r="D406" s="1">
        <v>7</v>
      </c>
      <c r="E406" t="s">
        <v>288</v>
      </c>
      <c r="F406" t="s">
        <v>363</v>
      </c>
      <c r="G406" s="1">
        <v>7</v>
      </c>
      <c r="H406" t="s">
        <v>289</v>
      </c>
      <c r="I406" t="s">
        <v>432</v>
      </c>
    </row>
    <row r="407" spans="1:9" ht="12">
      <c r="A407" s="1">
        <v>8</v>
      </c>
      <c r="B407" t="s">
        <v>286</v>
      </c>
      <c r="C407" t="s">
        <v>495</v>
      </c>
      <c r="D407" s="1">
        <v>8</v>
      </c>
      <c r="E407" t="s">
        <v>80</v>
      </c>
      <c r="F407" t="s">
        <v>363</v>
      </c>
      <c r="G407" s="1">
        <v>8</v>
      </c>
      <c r="H407" t="s">
        <v>412</v>
      </c>
      <c r="I407" t="s">
        <v>432</v>
      </c>
    </row>
    <row r="408" spans="1:9" ht="12">
      <c r="A408" s="1">
        <v>9</v>
      </c>
      <c r="B408" t="s">
        <v>287</v>
      </c>
      <c r="C408" t="s">
        <v>278</v>
      </c>
      <c r="D408" s="1">
        <v>8</v>
      </c>
      <c r="E408" t="s">
        <v>88</v>
      </c>
      <c r="F408" t="s">
        <v>407</v>
      </c>
      <c r="G408" s="1">
        <v>8</v>
      </c>
      <c r="H408" t="s">
        <v>440</v>
      </c>
      <c r="I408" t="s">
        <v>194</v>
      </c>
    </row>
    <row r="409" spans="1:9" ht="12">
      <c r="A409" s="1">
        <v>10</v>
      </c>
      <c r="B409" t="s">
        <v>422</v>
      </c>
      <c r="C409" t="s">
        <v>392</v>
      </c>
      <c r="D409" s="1">
        <v>10</v>
      </c>
      <c r="E409" t="s">
        <v>404</v>
      </c>
      <c r="F409" t="s">
        <v>194</v>
      </c>
      <c r="G409" s="1">
        <v>10</v>
      </c>
      <c r="H409" t="s">
        <v>396</v>
      </c>
      <c r="I409" t="s">
        <v>438</v>
      </c>
    </row>
    <row r="411" spans="2:8" ht="12">
      <c r="B411">
        <v>1990</v>
      </c>
      <c r="E411">
        <v>1991</v>
      </c>
      <c r="H411">
        <v>1992</v>
      </c>
    </row>
    <row r="412" spans="1:9" ht="12">
      <c r="A412" s="1">
        <v>1</v>
      </c>
      <c r="B412" t="s">
        <v>436</v>
      </c>
      <c r="C412" t="s">
        <v>390</v>
      </c>
      <c r="D412" s="1">
        <v>1</v>
      </c>
      <c r="E412" t="s">
        <v>430</v>
      </c>
      <c r="F412" t="s">
        <v>391</v>
      </c>
      <c r="G412" s="1">
        <v>1</v>
      </c>
      <c r="H412" t="s">
        <v>455</v>
      </c>
      <c r="I412" t="s">
        <v>407</v>
      </c>
    </row>
    <row r="413" spans="1:9" ht="12">
      <c r="A413" s="1">
        <v>2</v>
      </c>
      <c r="B413" t="s">
        <v>430</v>
      </c>
      <c r="C413" t="s">
        <v>391</v>
      </c>
      <c r="D413" s="1">
        <v>2</v>
      </c>
      <c r="E413" t="s">
        <v>439</v>
      </c>
      <c r="F413" t="s">
        <v>393</v>
      </c>
      <c r="G413" s="1">
        <v>2</v>
      </c>
      <c r="H413" t="s">
        <v>443</v>
      </c>
      <c r="I413" t="s">
        <v>394</v>
      </c>
    </row>
    <row r="414" spans="1:9" ht="12">
      <c r="A414" s="1">
        <v>3</v>
      </c>
      <c r="B414" t="s">
        <v>419</v>
      </c>
      <c r="C414" t="s">
        <v>194</v>
      </c>
      <c r="D414" s="1">
        <v>3</v>
      </c>
      <c r="E414" t="s">
        <v>431</v>
      </c>
      <c r="F414" t="s">
        <v>391</v>
      </c>
      <c r="G414" s="1">
        <v>3</v>
      </c>
      <c r="H414" t="s">
        <v>435</v>
      </c>
      <c r="I414" t="s">
        <v>393</v>
      </c>
    </row>
    <row r="415" spans="1:9" ht="12">
      <c r="A415" s="1">
        <v>4</v>
      </c>
      <c r="B415" t="s">
        <v>435</v>
      </c>
      <c r="C415" t="s">
        <v>393</v>
      </c>
      <c r="D415" s="1">
        <v>4</v>
      </c>
      <c r="E415" t="s">
        <v>435</v>
      </c>
      <c r="F415" t="s">
        <v>393</v>
      </c>
      <c r="G415" s="1">
        <v>4</v>
      </c>
      <c r="H415" t="s">
        <v>451</v>
      </c>
      <c r="I415" t="s">
        <v>194</v>
      </c>
    </row>
    <row r="416" spans="1:9" ht="12">
      <c r="A416" s="1">
        <v>5</v>
      </c>
      <c r="B416" t="s">
        <v>439</v>
      </c>
      <c r="C416" t="s">
        <v>393</v>
      </c>
      <c r="D416" s="1">
        <v>5</v>
      </c>
      <c r="E416" t="s">
        <v>405</v>
      </c>
      <c r="F416" t="s">
        <v>395</v>
      </c>
      <c r="G416" s="1">
        <v>5</v>
      </c>
      <c r="H416" t="s">
        <v>465</v>
      </c>
      <c r="I416" t="s">
        <v>390</v>
      </c>
    </row>
    <row r="417" spans="1:9" ht="12">
      <c r="A417" s="1">
        <v>6</v>
      </c>
      <c r="B417" t="s">
        <v>396</v>
      </c>
      <c r="C417" t="s">
        <v>438</v>
      </c>
      <c r="D417" s="1">
        <v>6</v>
      </c>
      <c r="E417" t="s">
        <v>445</v>
      </c>
      <c r="F417" t="s">
        <v>391</v>
      </c>
      <c r="G417" s="1">
        <v>6</v>
      </c>
      <c r="H417" t="s">
        <v>430</v>
      </c>
      <c r="I417" t="s">
        <v>391</v>
      </c>
    </row>
    <row r="418" spans="1:9" ht="12">
      <c r="A418" s="1">
        <v>6</v>
      </c>
      <c r="B418" t="s">
        <v>431</v>
      </c>
      <c r="C418" t="s">
        <v>391</v>
      </c>
      <c r="D418" s="1">
        <v>7</v>
      </c>
      <c r="E418" t="s">
        <v>450</v>
      </c>
      <c r="F418" t="s">
        <v>392</v>
      </c>
      <c r="G418" s="1">
        <v>6</v>
      </c>
      <c r="H418" t="s">
        <v>466</v>
      </c>
      <c r="I418" t="s">
        <v>394</v>
      </c>
    </row>
    <row r="419" spans="1:9" ht="12">
      <c r="A419" s="1">
        <v>6</v>
      </c>
      <c r="B419" t="s">
        <v>403</v>
      </c>
      <c r="C419" t="s">
        <v>438</v>
      </c>
      <c r="D419" s="1">
        <v>8</v>
      </c>
      <c r="E419" t="s">
        <v>442</v>
      </c>
      <c r="F419" t="s">
        <v>391</v>
      </c>
      <c r="G419" s="1">
        <v>8</v>
      </c>
      <c r="H419" t="s">
        <v>442</v>
      </c>
      <c r="I419" t="s">
        <v>391</v>
      </c>
    </row>
    <row r="420" spans="1:9" ht="12">
      <c r="A420" s="1">
        <v>9</v>
      </c>
      <c r="B420" t="s">
        <v>440</v>
      </c>
      <c r="C420" t="s">
        <v>194</v>
      </c>
      <c r="D420" s="1">
        <v>9</v>
      </c>
      <c r="E420" t="s">
        <v>443</v>
      </c>
      <c r="F420" t="s">
        <v>394</v>
      </c>
      <c r="G420" s="1">
        <v>9</v>
      </c>
      <c r="H420" t="s">
        <v>467</v>
      </c>
      <c r="I420" t="s">
        <v>408</v>
      </c>
    </row>
    <row r="421" spans="1:9" ht="12">
      <c r="A421" s="1">
        <v>10</v>
      </c>
      <c r="B421" t="s">
        <v>405</v>
      </c>
      <c r="C421" t="s">
        <v>395</v>
      </c>
      <c r="D421" s="1">
        <v>10</v>
      </c>
      <c r="E421" t="s">
        <v>440</v>
      </c>
      <c r="F421" t="s">
        <v>194</v>
      </c>
      <c r="G421" s="1">
        <v>10</v>
      </c>
      <c r="H421" t="s">
        <v>458</v>
      </c>
      <c r="I421" t="s">
        <v>407</v>
      </c>
    </row>
    <row r="423" spans="2:8" ht="12">
      <c r="B423">
        <v>1993</v>
      </c>
      <c r="E423">
        <v>1994</v>
      </c>
      <c r="H423">
        <v>1995</v>
      </c>
    </row>
    <row r="424" spans="1:9" ht="12">
      <c r="A424" s="1">
        <v>1</v>
      </c>
      <c r="B424" t="s">
        <v>472</v>
      </c>
      <c r="C424" t="s">
        <v>391</v>
      </c>
      <c r="D424" s="1">
        <v>1</v>
      </c>
      <c r="E424" t="s">
        <v>485</v>
      </c>
      <c r="F424" t="s">
        <v>390</v>
      </c>
      <c r="G424" s="1">
        <v>1</v>
      </c>
      <c r="H424" t="s">
        <v>487</v>
      </c>
      <c r="I424" t="s">
        <v>408</v>
      </c>
    </row>
    <row r="425" spans="1:9" ht="12">
      <c r="A425" s="1">
        <v>2</v>
      </c>
      <c r="B425" t="s">
        <v>455</v>
      </c>
      <c r="C425" t="s">
        <v>407</v>
      </c>
      <c r="D425" s="1">
        <v>2</v>
      </c>
      <c r="E425" t="s">
        <v>471</v>
      </c>
      <c r="F425" t="s">
        <v>395</v>
      </c>
      <c r="G425" s="1">
        <v>2</v>
      </c>
      <c r="H425" t="s">
        <v>476</v>
      </c>
      <c r="I425" t="s">
        <v>194</v>
      </c>
    </row>
    <row r="426" spans="1:9" ht="12">
      <c r="A426" s="1">
        <v>3</v>
      </c>
      <c r="B426" t="s">
        <v>435</v>
      </c>
      <c r="C426" t="s">
        <v>393</v>
      </c>
      <c r="D426" s="1">
        <v>3</v>
      </c>
      <c r="E426" t="s">
        <v>476</v>
      </c>
      <c r="F426" t="s">
        <v>194</v>
      </c>
      <c r="G426" s="1">
        <v>3</v>
      </c>
      <c r="H426" t="s">
        <v>290</v>
      </c>
      <c r="I426" t="s">
        <v>291</v>
      </c>
    </row>
    <row r="427" spans="1:9" ht="12">
      <c r="A427" s="1">
        <v>4</v>
      </c>
      <c r="B427" t="s">
        <v>467</v>
      </c>
      <c r="C427" t="s">
        <v>408</v>
      </c>
      <c r="D427" s="1">
        <v>4</v>
      </c>
      <c r="E427" t="s">
        <v>472</v>
      </c>
      <c r="F427" t="s">
        <v>391</v>
      </c>
      <c r="G427" s="1">
        <v>4</v>
      </c>
      <c r="H427" t="s">
        <v>471</v>
      </c>
      <c r="I427" t="s">
        <v>395</v>
      </c>
    </row>
    <row r="428" spans="1:9" ht="12">
      <c r="A428" s="1">
        <v>5</v>
      </c>
      <c r="B428" t="s">
        <v>473</v>
      </c>
      <c r="C428" t="s">
        <v>407</v>
      </c>
      <c r="D428" s="1">
        <v>5</v>
      </c>
      <c r="E428" t="s">
        <v>487</v>
      </c>
      <c r="F428" t="s">
        <v>408</v>
      </c>
      <c r="G428" s="1">
        <v>5</v>
      </c>
      <c r="H428" t="s">
        <v>292</v>
      </c>
      <c r="I428" t="s">
        <v>291</v>
      </c>
    </row>
    <row r="429" spans="1:9" ht="12">
      <c r="A429" s="1">
        <v>6</v>
      </c>
      <c r="B429" t="s">
        <v>476</v>
      </c>
      <c r="C429" t="s">
        <v>194</v>
      </c>
      <c r="D429" s="1">
        <v>6</v>
      </c>
      <c r="E429" t="s">
        <v>491</v>
      </c>
      <c r="F429" t="s">
        <v>494</v>
      </c>
      <c r="G429" s="1">
        <v>6</v>
      </c>
      <c r="H429" t="s">
        <v>293</v>
      </c>
      <c r="I429" t="s">
        <v>291</v>
      </c>
    </row>
    <row r="430" spans="1:9" ht="12">
      <c r="A430" s="1">
        <v>7</v>
      </c>
      <c r="B430" t="s">
        <v>477</v>
      </c>
      <c r="C430" t="s">
        <v>407</v>
      </c>
      <c r="D430" s="1">
        <v>7</v>
      </c>
      <c r="E430" t="s">
        <v>477</v>
      </c>
      <c r="F430" t="s">
        <v>407</v>
      </c>
      <c r="G430" s="1">
        <v>7</v>
      </c>
      <c r="H430" t="s">
        <v>294</v>
      </c>
      <c r="I430" t="s">
        <v>394</v>
      </c>
    </row>
    <row r="431" spans="1:9" ht="12">
      <c r="A431" s="1">
        <v>8</v>
      </c>
      <c r="B431" t="s">
        <v>485</v>
      </c>
      <c r="C431" t="s">
        <v>390</v>
      </c>
      <c r="D431" s="1">
        <v>8</v>
      </c>
      <c r="E431" t="s">
        <v>492</v>
      </c>
      <c r="F431" t="s">
        <v>394</v>
      </c>
      <c r="G431" s="1">
        <v>8</v>
      </c>
      <c r="H431" t="s">
        <v>485</v>
      </c>
      <c r="I431" t="s">
        <v>390</v>
      </c>
    </row>
    <row r="432" spans="1:9" ht="12">
      <c r="A432" s="1">
        <v>9</v>
      </c>
      <c r="B432" t="s">
        <v>479</v>
      </c>
      <c r="C432" t="s">
        <v>394</v>
      </c>
      <c r="D432" s="1">
        <v>9</v>
      </c>
      <c r="E432" t="s">
        <v>480</v>
      </c>
      <c r="F432" t="s">
        <v>495</v>
      </c>
      <c r="G432" s="1">
        <v>8</v>
      </c>
      <c r="H432" t="s">
        <v>295</v>
      </c>
      <c r="I432" t="s">
        <v>394</v>
      </c>
    </row>
    <row r="433" spans="1:9" ht="12">
      <c r="A433" s="1">
        <v>10</v>
      </c>
      <c r="B433" t="s">
        <v>480</v>
      </c>
      <c r="C433" t="s">
        <v>495</v>
      </c>
      <c r="D433" s="1">
        <v>10</v>
      </c>
      <c r="E433" t="s">
        <v>493</v>
      </c>
      <c r="F433" t="s">
        <v>394</v>
      </c>
      <c r="G433" s="1">
        <v>10</v>
      </c>
      <c r="H433" t="s">
        <v>493</v>
      </c>
      <c r="I433" t="s">
        <v>394</v>
      </c>
    </row>
    <row r="435" spans="2:8" ht="12">
      <c r="B435">
        <v>1996</v>
      </c>
      <c r="E435">
        <v>1997</v>
      </c>
      <c r="H435">
        <v>1998</v>
      </c>
    </row>
    <row r="436" spans="1:9" ht="12">
      <c r="A436" s="1">
        <v>1</v>
      </c>
      <c r="B436" t="s">
        <v>306</v>
      </c>
      <c r="C436" t="s">
        <v>447</v>
      </c>
      <c r="D436" s="1">
        <v>1</v>
      </c>
      <c r="E436" t="s">
        <v>329</v>
      </c>
      <c r="F436" t="s">
        <v>194</v>
      </c>
      <c r="G436" s="1">
        <v>1</v>
      </c>
      <c r="H436" t="s">
        <v>326</v>
      </c>
      <c r="I436" t="s">
        <v>390</v>
      </c>
    </row>
    <row r="437" spans="1:9" ht="12">
      <c r="A437" s="1">
        <v>2</v>
      </c>
      <c r="B437" t="s">
        <v>294</v>
      </c>
      <c r="C437" t="s">
        <v>394</v>
      </c>
      <c r="D437" s="1">
        <v>2</v>
      </c>
      <c r="E437" t="s">
        <v>324</v>
      </c>
      <c r="F437" t="s">
        <v>194</v>
      </c>
      <c r="G437" s="1">
        <v>2</v>
      </c>
      <c r="H437" t="s">
        <v>329</v>
      </c>
      <c r="I437" t="s">
        <v>194</v>
      </c>
    </row>
    <row r="438" spans="1:9" ht="12">
      <c r="A438" s="1">
        <v>3</v>
      </c>
      <c r="B438" t="s">
        <v>311</v>
      </c>
      <c r="C438" t="s">
        <v>393</v>
      </c>
      <c r="D438" s="1">
        <v>3</v>
      </c>
      <c r="E438" t="s">
        <v>326</v>
      </c>
      <c r="F438" t="s">
        <v>390</v>
      </c>
      <c r="G438" s="1">
        <v>3</v>
      </c>
      <c r="H438" t="s">
        <v>321</v>
      </c>
      <c r="I438" t="s">
        <v>390</v>
      </c>
    </row>
    <row r="439" spans="1:9" ht="12">
      <c r="A439" s="1">
        <v>4</v>
      </c>
      <c r="B439" t="s">
        <v>316</v>
      </c>
      <c r="C439" t="s">
        <v>494</v>
      </c>
      <c r="D439" s="1">
        <v>4</v>
      </c>
      <c r="E439" t="s">
        <v>311</v>
      </c>
      <c r="F439" t="s">
        <v>393</v>
      </c>
      <c r="G439" s="1">
        <v>4</v>
      </c>
      <c r="H439" t="s">
        <v>341</v>
      </c>
      <c r="I439" t="s">
        <v>391</v>
      </c>
    </row>
    <row r="440" spans="1:9" ht="12">
      <c r="A440" s="1">
        <v>5</v>
      </c>
      <c r="B440" t="s">
        <v>317</v>
      </c>
      <c r="C440" t="s">
        <v>407</v>
      </c>
      <c r="D440" s="1">
        <v>5</v>
      </c>
      <c r="E440" t="s">
        <v>323</v>
      </c>
      <c r="F440" t="s">
        <v>390</v>
      </c>
      <c r="G440" s="1">
        <v>5</v>
      </c>
      <c r="H440" t="s">
        <v>320</v>
      </c>
      <c r="I440" t="s">
        <v>408</v>
      </c>
    </row>
    <row r="441" spans="1:9" ht="12">
      <c r="A441" s="1">
        <v>6</v>
      </c>
      <c r="B441" t="s">
        <v>472</v>
      </c>
      <c r="C441" t="s">
        <v>391</v>
      </c>
      <c r="D441" s="1">
        <v>5</v>
      </c>
      <c r="E441" t="s">
        <v>341</v>
      </c>
      <c r="F441" t="s">
        <v>391</v>
      </c>
      <c r="G441" s="1">
        <v>6</v>
      </c>
      <c r="H441" t="s">
        <v>311</v>
      </c>
      <c r="I441" t="s">
        <v>393</v>
      </c>
    </row>
    <row r="442" spans="1:9" ht="12">
      <c r="A442" s="1">
        <v>7</v>
      </c>
      <c r="B442" t="s">
        <v>477</v>
      </c>
      <c r="C442" t="s">
        <v>407</v>
      </c>
      <c r="D442" s="1">
        <v>7</v>
      </c>
      <c r="E442" t="s">
        <v>334</v>
      </c>
      <c r="F442" t="s">
        <v>408</v>
      </c>
      <c r="G442" s="1">
        <v>7</v>
      </c>
      <c r="H442" t="s">
        <v>342</v>
      </c>
      <c r="I442" t="s">
        <v>494</v>
      </c>
    </row>
    <row r="443" spans="1:9" ht="12">
      <c r="A443" s="1">
        <v>8</v>
      </c>
      <c r="B443" t="s">
        <v>303</v>
      </c>
      <c r="C443" t="s">
        <v>494</v>
      </c>
      <c r="D443" s="1">
        <v>8</v>
      </c>
      <c r="E443" t="s">
        <v>322</v>
      </c>
      <c r="F443" t="s">
        <v>494</v>
      </c>
      <c r="G443" s="1">
        <v>8</v>
      </c>
      <c r="H443" t="s">
        <v>343</v>
      </c>
      <c r="I443" t="s">
        <v>408</v>
      </c>
    </row>
    <row r="444" spans="1:9" ht="12">
      <c r="A444" s="1">
        <v>9</v>
      </c>
      <c r="B444" t="s">
        <v>320</v>
      </c>
      <c r="C444" t="s">
        <v>408</v>
      </c>
      <c r="D444" s="1">
        <v>8</v>
      </c>
      <c r="E444" t="s">
        <v>314</v>
      </c>
      <c r="F444" t="s">
        <v>394</v>
      </c>
      <c r="G444" s="1">
        <v>9</v>
      </c>
      <c r="H444" t="s">
        <v>344</v>
      </c>
      <c r="I444" t="s">
        <v>395</v>
      </c>
    </row>
    <row r="445" spans="1:9" ht="12">
      <c r="A445" s="1">
        <v>10</v>
      </c>
      <c r="B445" t="s">
        <v>321</v>
      </c>
      <c r="C445" t="s">
        <v>390</v>
      </c>
      <c r="D445" s="1">
        <v>10</v>
      </c>
      <c r="E445" t="s">
        <v>294</v>
      </c>
      <c r="F445" t="s">
        <v>394</v>
      </c>
      <c r="G445" s="1">
        <v>9</v>
      </c>
      <c r="H445" t="s">
        <v>345</v>
      </c>
      <c r="I445" t="s">
        <v>391</v>
      </c>
    </row>
    <row r="446" spans="1:3" ht="12">
      <c r="A446" s="1">
        <v>10</v>
      </c>
      <c r="B446" t="s">
        <v>314</v>
      </c>
      <c r="C446" t="s">
        <v>394</v>
      </c>
    </row>
    <row r="448" spans="2:8" ht="12">
      <c r="B448">
        <v>1999</v>
      </c>
      <c r="E448">
        <v>2000</v>
      </c>
      <c r="H448">
        <v>2001</v>
      </c>
    </row>
    <row r="449" spans="1:9" ht="12">
      <c r="A449" s="1">
        <v>1</v>
      </c>
      <c r="B449" t="s">
        <v>341</v>
      </c>
      <c r="C449" t="s">
        <v>391</v>
      </c>
      <c r="D449" s="1">
        <v>1</v>
      </c>
      <c r="E449" t="s">
        <v>330</v>
      </c>
      <c r="F449" t="s">
        <v>394</v>
      </c>
      <c r="G449" s="1">
        <v>1</v>
      </c>
      <c r="H449" t="s">
        <v>373</v>
      </c>
      <c r="I449" t="s">
        <v>394</v>
      </c>
    </row>
    <row r="450" spans="1:9" ht="12">
      <c r="A450" s="1">
        <v>2</v>
      </c>
      <c r="B450" t="s">
        <v>329</v>
      </c>
      <c r="C450" t="s">
        <v>194</v>
      </c>
      <c r="D450" s="1">
        <v>2</v>
      </c>
      <c r="E450" t="s">
        <v>368</v>
      </c>
      <c r="F450" t="s">
        <v>194</v>
      </c>
      <c r="G450" s="1">
        <v>2</v>
      </c>
      <c r="H450" t="s">
        <v>378</v>
      </c>
      <c r="I450" t="s">
        <v>407</v>
      </c>
    </row>
    <row r="451" spans="1:9" ht="12">
      <c r="A451" s="1">
        <v>3</v>
      </c>
      <c r="B451" t="s">
        <v>311</v>
      </c>
      <c r="C451" t="s">
        <v>393</v>
      </c>
      <c r="D451" s="1">
        <v>3</v>
      </c>
      <c r="E451" t="s">
        <v>345</v>
      </c>
      <c r="F451" t="s">
        <v>391</v>
      </c>
      <c r="G451" s="1">
        <v>3</v>
      </c>
      <c r="H451" t="s">
        <v>351</v>
      </c>
      <c r="I451" t="s">
        <v>452</v>
      </c>
    </row>
    <row r="452" spans="1:9" ht="12">
      <c r="A452" s="1">
        <v>4</v>
      </c>
      <c r="B452" t="s">
        <v>343</v>
      </c>
      <c r="C452" t="s">
        <v>408</v>
      </c>
      <c r="D452" s="1">
        <v>4</v>
      </c>
      <c r="E452" t="s">
        <v>327</v>
      </c>
      <c r="F452" t="s">
        <v>407</v>
      </c>
      <c r="G452" s="1">
        <v>4</v>
      </c>
      <c r="H452" t="s">
        <v>368</v>
      </c>
      <c r="I452" t="s">
        <v>194</v>
      </c>
    </row>
    <row r="453" spans="1:9" ht="12">
      <c r="A453" s="1">
        <v>5</v>
      </c>
      <c r="B453" t="s">
        <v>348</v>
      </c>
      <c r="C453" t="s">
        <v>447</v>
      </c>
      <c r="D453" s="1">
        <v>5</v>
      </c>
      <c r="E453" t="s">
        <v>352</v>
      </c>
      <c r="F453" t="s">
        <v>390</v>
      </c>
      <c r="G453" s="1">
        <v>5</v>
      </c>
      <c r="H453" t="s">
        <v>345</v>
      </c>
      <c r="I453" t="s">
        <v>391</v>
      </c>
    </row>
    <row r="454" spans="1:9" ht="12">
      <c r="A454" s="1">
        <v>6</v>
      </c>
      <c r="B454" t="s">
        <v>190</v>
      </c>
      <c r="C454" t="s">
        <v>308</v>
      </c>
      <c r="D454" s="1">
        <v>6</v>
      </c>
      <c r="E454" t="s">
        <v>369</v>
      </c>
      <c r="F454" t="s">
        <v>495</v>
      </c>
      <c r="G454" s="1">
        <v>6</v>
      </c>
      <c r="H454" t="s">
        <v>381</v>
      </c>
      <c r="I454" t="s">
        <v>393</v>
      </c>
    </row>
    <row r="455" spans="1:9" ht="12">
      <c r="A455" s="1">
        <v>7</v>
      </c>
      <c r="B455" t="s">
        <v>354</v>
      </c>
      <c r="C455" t="s">
        <v>394</v>
      </c>
      <c r="D455" s="1">
        <v>7</v>
      </c>
      <c r="E455" t="s">
        <v>370</v>
      </c>
      <c r="F455" t="s">
        <v>494</v>
      </c>
      <c r="G455" s="1">
        <v>7</v>
      </c>
      <c r="H455" t="s">
        <v>336</v>
      </c>
      <c r="I455" t="s">
        <v>194</v>
      </c>
    </row>
    <row r="456" spans="1:9" ht="12">
      <c r="A456" s="1">
        <v>8</v>
      </c>
      <c r="B456" t="s">
        <v>351</v>
      </c>
      <c r="C456" t="s">
        <v>452</v>
      </c>
      <c r="D456" s="1">
        <v>8</v>
      </c>
      <c r="E456" t="s">
        <v>343</v>
      </c>
      <c r="F456" t="s">
        <v>408</v>
      </c>
      <c r="G456" s="1">
        <v>8</v>
      </c>
      <c r="H456" t="s">
        <v>369</v>
      </c>
      <c r="I456" t="s">
        <v>495</v>
      </c>
    </row>
    <row r="457" spans="1:9" ht="12">
      <c r="A457" s="1">
        <v>9</v>
      </c>
      <c r="B457" t="s">
        <v>342</v>
      </c>
      <c r="C457" t="s">
        <v>494</v>
      </c>
      <c r="D457" s="1">
        <v>9</v>
      </c>
      <c r="E457" t="s">
        <v>341</v>
      </c>
      <c r="F457" t="s">
        <v>391</v>
      </c>
      <c r="G457" s="1">
        <v>9</v>
      </c>
      <c r="H457" t="s">
        <v>382</v>
      </c>
      <c r="I457" t="s">
        <v>393</v>
      </c>
    </row>
    <row r="458" spans="1:13" s="6" customFormat="1" ht="12">
      <c r="A458" s="1">
        <v>10</v>
      </c>
      <c r="B458" t="s">
        <v>384</v>
      </c>
      <c r="C458" s="1" t="s">
        <v>452</v>
      </c>
      <c r="D458" s="1">
        <v>10</v>
      </c>
      <c r="E458" t="s">
        <v>371</v>
      </c>
      <c r="F458" t="s">
        <v>363</v>
      </c>
      <c r="G458" s="1">
        <v>10</v>
      </c>
      <c r="H458" t="s">
        <v>375</v>
      </c>
      <c r="I458" t="s">
        <v>495</v>
      </c>
      <c r="J458"/>
      <c r="K458"/>
      <c r="L458"/>
      <c r="M458" s="9"/>
    </row>
    <row r="459" spans="11:13" ht="12">
      <c r="K459" s="6"/>
      <c r="L459" s="6"/>
      <c r="M459" s="6"/>
    </row>
    <row r="460" spans="2:8" ht="12">
      <c r="B460">
        <v>2002</v>
      </c>
      <c r="E460">
        <v>2003</v>
      </c>
      <c r="H460">
        <v>2004</v>
      </c>
    </row>
    <row r="461" spans="1:9" ht="12">
      <c r="A461" s="1">
        <v>1</v>
      </c>
      <c r="B461" t="s">
        <v>383</v>
      </c>
      <c r="C461" t="s">
        <v>391</v>
      </c>
      <c r="D461" s="1">
        <v>1</v>
      </c>
      <c r="E461" t="s">
        <v>264</v>
      </c>
      <c r="F461" t="s">
        <v>407</v>
      </c>
      <c r="G461" s="1">
        <v>1</v>
      </c>
      <c r="H461" t="s">
        <v>105</v>
      </c>
      <c r="I461" t="s">
        <v>447</v>
      </c>
    </row>
    <row r="462" spans="1:9" ht="12">
      <c r="A462" s="1">
        <v>2</v>
      </c>
      <c r="B462" t="s">
        <v>384</v>
      </c>
      <c r="C462" t="s">
        <v>452</v>
      </c>
      <c r="D462" s="1">
        <v>2</v>
      </c>
      <c r="E462" t="s">
        <v>385</v>
      </c>
      <c r="F462" t="s">
        <v>452</v>
      </c>
      <c r="G462" s="1">
        <v>2</v>
      </c>
      <c r="H462" t="s">
        <v>383</v>
      </c>
      <c r="I462" t="s">
        <v>391</v>
      </c>
    </row>
    <row r="463" spans="1:9" ht="12">
      <c r="A463" s="1">
        <v>3</v>
      </c>
      <c r="B463" t="s">
        <v>364</v>
      </c>
      <c r="C463" t="s">
        <v>407</v>
      </c>
      <c r="D463" s="1">
        <v>3</v>
      </c>
      <c r="E463" t="s">
        <v>204</v>
      </c>
      <c r="F463" t="s">
        <v>205</v>
      </c>
      <c r="G463" s="1">
        <v>3</v>
      </c>
      <c r="H463" t="s">
        <v>117</v>
      </c>
      <c r="I463" t="s">
        <v>447</v>
      </c>
    </row>
    <row r="464" spans="1:9" ht="12">
      <c r="A464" s="1">
        <v>4</v>
      </c>
      <c r="B464" t="s">
        <v>385</v>
      </c>
      <c r="C464" t="s">
        <v>452</v>
      </c>
      <c r="D464" s="1">
        <v>4</v>
      </c>
      <c r="E464" t="s">
        <v>216</v>
      </c>
      <c r="F464" t="s">
        <v>452</v>
      </c>
      <c r="G464" s="1">
        <v>4</v>
      </c>
      <c r="H464" t="s">
        <v>264</v>
      </c>
      <c r="I464" t="s">
        <v>407</v>
      </c>
    </row>
    <row r="465" spans="1:9" ht="12">
      <c r="A465" s="1">
        <v>5</v>
      </c>
      <c r="B465" t="s">
        <v>386</v>
      </c>
      <c r="C465" t="s">
        <v>407</v>
      </c>
      <c r="D465" s="1">
        <v>5</v>
      </c>
      <c r="E465" t="s">
        <v>386</v>
      </c>
      <c r="F465" t="s">
        <v>407</v>
      </c>
      <c r="G465" s="1">
        <v>4</v>
      </c>
      <c r="H465" t="s">
        <v>118</v>
      </c>
      <c r="I465" t="s">
        <v>363</v>
      </c>
    </row>
    <row r="466" spans="1:9" ht="12">
      <c r="A466" s="1">
        <v>6</v>
      </c>
      <c r="B466" t="s">
        <v>373</v>
      </c>
      <c r="C466" t="s">
        <v>394</v>
      </c>
      <c r="D466" s="1">
        <v>6</v>
      </c>
      <c r="E466" t="s">
        <v>383</v>
      </c>
      <c r="F466" t="s">
        <v>391</v>
      </c>
      <c r="G466" s="1">
        <v>6</v>
      </c>
      <c r="H466" t="s">
        <v>119</v>
      </c>
      <c r="I466" t="s">
        <v>194</v>
      </c>
    </row>
    <row r="467" spans="1:9" ht="12">
      <c r="A467" s="1">
        <v>7</v>
      </c>
      <c r="B467" t="s">
        <v>387</v>
      </c>
      <c r="C467" t="s">
        <v>363</v>
      </c>
      <c r="D467" s="1">
        <v>7</v>
      </c>
      <c r="E467" t="s">
        <v>233</v>
      </c>
      <c r="F467" t="s">
        <v>393</v>
      </c>
      <c r="G467" s="1">
        <v>7</v>
      </c>
      <c r="H467" t="s">
        <v>106</v>
      </c>
      <c r="I467" t="s">
        <v>390</v>
      </c>
    </row>
    <row r="468" spans="1:9" ht="12">
      <c r="A468" s="1">
        <v>8</v>
      </c>
      <c r="B468" t="s">
        <v>368</v>
      </c>
      <c r="C468" t="s">
        <v>194</v>
      </c>
      <c r="D468" s="1">
        <v>8</v>
      </c>
      <c r="E468" t="s">
        <v>234</v>
      </c>
      <c r="F468" t="s">
        <v>495</v>
      </c>
      <c r="G468" s="1">
        <v>8</v>
      </c>
      <c r="H468" t="s">
        <v>204</v>
      </c>
      <c r="I468" t="s">
        <v>205</v>
      </c>
    </row>
    <row r="469" spans="1:9" ht="12">
      <c r="A469" s="1">
        <v>9</v>
      </c>
      <c r="B469" t="s">
        <v>388</v>
      </c>
      <c r="C469" t="s">
        <v>408</v>
      </c>
      <c r="D469" s="1">
        <v>9</v>
      </c>
      <c r="E469" t="s">
        <v>206</v>
      </c>
      <c r="F469" t="s">
        <v>447</v>
      </c>
      <c r="G469" s="1">
        <v>9</v>
      </c>
      <c r="H469" t="s">
        <v>206</v>
      </c>
      <c r="I469" t="s">
        <v>447</v>
      </c>
    </row>
    <row r="470" spans="1:9" ht="12">
      <c r="A470" s="1">
        <v>10</v>
      </c>
      <c r="B470" t="s">
        <v>183</v>
      </c>
      <c r="C470" t="s">
        <v>393</v>
      </c>
      <c r="D470" s="1">
        <v>10</v>
      </c>
      <c r="E470" t="s">
        <v>235</v>
      </c>
      <c r="F470" t="s">
        <v>205</v>
      </c>
      <c r="G470" s="1">
        <v>10</v>
      </c>
      <c r="H470" t="s">
        <v>120</v>
      </c>
      <c r="I470" t="s">
        <v>394</v>
      </c>
    </row>
    <row r="472" spans="2:8" ht="12">
      <c r="B472">
        <v>2005</v>
      </c>
      <c r="E472">
        <v>2006</v>
      </c>
      <c r="H472">
        <v>2007</v>
      </c>
    </row>
    <row r="473" spans="1:9" ht="12">
      <c r="A473" s="1">
        <v>1</v>
      </c>
      <c r="B473" t="s">
        <v>117</v>
      </c>
      <c r="C473" t="s">
        <v>447</v>
      </c>
      <c r="D473" s="1">
        <v>1</v>
      </c>
      <c r="E473" t="s">
        <v>117</v>
      </c>
      <c r="F473" t="s">
        <v>447</v>
      </c>
      <c r="G473" s="1">
        <v>1</v>
      </c>
      <c r="H473" t="s">
        <v>139</v>
      </c>
      <c r="I473" t="s">
        <v>408</v>
      </c>
    </row>
    <row r="474" spans="1:9" ht="12">
      <c r="A474" s="1">
        <v>2</v>
      </c>
      <c r="B474" t="s">
        <v>119</v>
      </c>
      <c r="C474" t="s">
        <v>194</v>
      </c>
      <c r="D474" s="1">
        <v>2</v>
      </c>
      <c r="E474" t="s">
        <v>108</v>
      </c>
      <c r="F474" t="s">
        <v>452</v>
      </c>
      <c r="G474" s="1">
        <v>2</v>
      </c>
      <c r="H474" t="s">
        <v>9</v>
      </c>
      <c r="I474" t="s">
        <v>393</v>
      </c>
    </row>
    <row r="475" spans="1:9" ht="12">
      <c r="A475" s="1">
        <v>3</v>
      </c>
      <c r="B475" t="s">
        <v>123</v>
      </c>
      <c r="C475" t="s">
        <v>194</v>
      </c>
      <c r="D475" s="1">
        <v>3</v>
      </c>
      <c r="E475" t="s">
        <v>142</v>
      </c>
      <c r="F475" t="s">
        <v>452</v>
      </c>
      <c r="G475" s="1">
        <v>3</v>
      </c>
      <c r="H475" t="s">
        <v>143</v>
      </c>
      <c r="I475" t="s">
        <v>363</v>
      </c>
    </row>
    <row r="476" spans="1:9" ht="12">
      <c r="A476" s="1">
        <v>4</v>
      </c>
      <c r="B476" t="s">
        <v>264</v>
      </c>
      <c r="C476" t="s">
        <v>407</v>
      </c>
      <c r="D476" s="1">
        <v>4</v>
      </c>
      <c r="E476" t="s">
        <v>217</v>
      </c>
      <c r="F476" t="s">
        <v>205</v>
      </c>
      <c r="G476" s="1">
        <v>4</v>
      </c>
      <c r="H476" t="s">
        <v>10</v>
      </c>
      <c r="I476" t="s">
        <v>495</v>
      </c>
    </row>
    <row r="477" spans="1:9" ht="12">
      <c r="A477" s="1">
        <v>5</v>
      </c>
      <c r="B477" t="s">
        <v>105</v>
      </c>
      <c r="C477" t="s">
        <v>447</v>
      </c>
      <c r="D477" s="1">
        <v>5</v>
      </c>
      <c r="E477" t="s">
        <v>135</v>
      </c>
      <c r="F477" t="s">
        <v>408</v>
      </c>
      <c r="G477" s="1">
        <v>5</v>
      </c>
      <c r="H477" t="s">
        <v>117</v>
      </c>
      <c r="I477" t="s">
        <v>447</v>
      </c>
    </row>
    <row r="478" spans="1:9" ht="12">
      <c r="A478" s="1">
        <v>6</v>
      </c>
      <c r="B478" t="s">
        <v>385</v>
      </c>
      <c r="C478" t="s">
        <v>452</v>
      </c>
      <c r="D478" s="1">
        <v>6</v>
      </c>
      <c r="E478" t="s">
        <v>136</v>
      </c>
      <c r="F478" t="s">
        <v>393</v>
      </c>
      <c r="G478" s="1">
        <v>6</v>
      </c>
      <c r="H478" t="s">
        <v>175</v>
      </c>
      <c r="I478" t="s">
        <v>308</v>
      </c>
    </row>
    <row r="479" spans="1:9" ht="12">
      <c r="A479" s="1">
        <v>7</v>
      </c>
      <c r="B479" t="s">
        <v>128</v>
      </c>
      <c r="C479" t="s">
        <v>205</v>
      </c>
      <c r="D479" s="1">
        <v>7</v>
      </c>
      <c r="E479" t="s">
        <v>106</v>
      </c>
      <c r="F479" t="s">
        <v>390</v>
      </c>
      <c r="G479" s="1">
        <v>7</v>
      </c>
      <c r="H479" t="s">
        <v>181</v>
      </c>
      <c r="I479" t="s">
        <v>363</v>
      </c>
    </row>
    <row r="480" spans="1:9" ht="12">
      <c r="A480" s="1">
        <v>8</v>
      </c>
      <c r="B480" t="s">
        <v>124</v>
      </c>
      <c r="C480" t="s">
        <v>407</v>
      </c>
      <c r="D480" s="1">
        <v>8</v>
      </c>
      <c r="E480" t="s">
        <v>139</v>
      </c>
      <c r="F480" t="s">
        <v>408</v>
      </c>
      <c r="G480" s="1">
        <v>8</v>
      </c>
      <c r="H480" t="s">
        <v>131</v>
      </c>
      <c r="I480" t="s">
        <v>393</v>
      </c>
    </row>
    <row r="481" spans="1:9" ht="12">
      <c r="A481" s="1">
        <v>9</v>
      </c>
      <c r="B481" t="s">
        <v>217</v>
      </c>
      <c r="C481" t="s">
        <v>205</v>
      </c>
      <c r="D481" s="1">
        <v>9</v>
      </c>
      <c r="E481" t="s">
        <v>143</v>
      </c>
      <c r="F481" t="s">
        <v>363</v>
      </c>
      <c r="G481" s="1">
        <v>9</v>
      </c>
      <c r="H481" t="s">
        <v>108</v>
      </c>
      <c r="I481" t="s">
        <v>452</v>
      </c>
    </row>
    <row r="482" spans="1:9" ht="12">
      <c r="A482" s="1">
        <v>10</v>
      </c>
      <c r="B482" t="s">
        <v>106</v>
      </c>
      <c r="C482" t="s">
        <v>390</v>
      </c>
      <c r="D482" s="1">
        <v>10</v>
      </c>
      <c r="E482" t="s">
        <v>140</v>
      </c>
      <c r="F482" t="s">
        <v>495</v>
      </c>
      <c r="G482" s="1">
        <v>9</v>
      </c>
      <c r="H482" t="s">
        <v>173</v>
      </c>
      <c r="I482" t="s">
        <v>447</v>
      </c>
    </row>
    <row r="484" spans="2:8" ht="12">
      <c r="B484">
        <v>2008</v>
      </c>
      <c r="E484">
        <v>2009</v>
      </c>
      <c r="H484">
        <v>2010</v>
      </c>
    </row>
    <row r="485" spans="1:9" ht="12">
      <c r="A485" s="1">
        <v>1</v>
      </c>
      <c r="B485" t="s">
        <v>178</v>
      </c>
      <c r="C485" t="s">
        <v>452</v>
      </c>
      <c r="D485" s="1">
        <v>1</v>
      </c>
      <c r="E485" t="s">
        <v>139</v>
      </c>
      <c r="F485" t="s">
        <v>408</v>
      </c>
      <c r="G485" s="1">
        <v>1</v>
      </c>
      <c r="H485" t="s">
        <v>176</v>
      </c>
      <c r="I485" t="s">
        <v>452</v>
      </c>
    </row>
    <row r="486" spans="1:9" ht="12">
      <c r="A486" s="1">
        <v>2</v>
      </c>
      <c r="B486" t="s">
        <v>176</v>
      </c>
      <c r="C486" t="s">
        <v>452</v>
      </c>
      <c r="D486" s="1">
        <v>2</v>
      </c>
      <c r="E486" t="s">
        <v>51</v>
      </c>
      <c r="F486" t="s">
        <v>495</v>
      </c>
      <c r="G486" s="1">
        <v>2</v>
      </c>
      <c r="H486" t="s">
        <v>10</v>
      </c>
      <c r="I486" t="s">
        <v>504</v>
      </c>
    </row>
    <row r="487" spans="1:9" ht="12">
      <c r="A487" s="1">
        <v>3</v>
      </c>
      <c r="B487" t="s">
        <v>173</v>
      </c>
      <c r="C487" t="s">
        <v>447</v>
      </c>
      <c r="D487" s="1">
        <v>3</v>
      </c>
      <c r="E487" t="s">
        <v>176</v>
      </c>
      <c r="F487" t="s">
        <v>452</v>
      </c>
      <c r="G487" s="1">
        <v>3</v>
      </c>
      <c r="H487" t="s">
        <v>52</v>
      </c>
      <c r="I487" t="s">
        <v>390</v>
      </c>
    </row>
    <row r="488" spans="1:9" ht="12">
      <c r="A488" s="1">
        <v>4</v>
      </c>
      <c r="B488" t="s">
        <v>47</v>
      </c>
      <c r="C488" t="s">
        <v>452</v>
      </c>
      <c r="D488" s="1">
        <v>4</v>
      </c>
      <c r="E488" t="s">
        <v>52</v>
      </c>
      <c r="F488" t="s">
        <v>390</v>
      </c>
      <c r="G488" s="1">
        <v>4</v>
      </c>
      <c r="H488" t="s">
        <v>31</v>
      </c>
      <c r="I488" t="s">
        <v>508</v>
      </c>
    </row>
    <row r="489" spans="1:9" ht="12">
      <c r="A489" s="1">
        <v>5</v>
      </c>
      <c r="B489" t="s">
        <v>31</v>
      </c>
      <c r="C489" t="s">
        <v>363</v>
      </c>
      <c r="D489" s="1">
        <v>5</v>
      </c>
      <c r="E489" t="s">
        <v>31</v>
      </c>
      <c r="F489" t="s">
        <v>363</v>
      </c>
      <c r="G489" s="1">
        <v>5</v>
      </c>
      <c r="H489" t="s">
        <v>173</v>
      </c>
      <c r="I489" t="s">
        <v>447</v>
      </c>
    </row>
    <row r="490" spans="1:9" ht="12">
      <c r="A490" s="1">
        <v>5</v>
      </c>
      <c r="B490" t="s">
        <v>135</v>
      </c>
      <c r="C490" t="s">
        <v>408</v>
      </c>
      <c r="D490" s="1">
        <v>6</v>
      </c>
      <c r="E490" t="s">
        <v>53</v>
      </c>
      <c r="F490" t="s">
        <v>194</v>
      </c>
      <c r="G490" s="1">
        <v>6</v>
      </c>
      <c r="H490" t="s">
        <v>58</v>
      </c>
      <c r="I490" t="s">
        <v>506</v>
      </c>
    </row>
    <row r="491" spans="1:9" ht="12">
      <c r="A491" s="1">
        <v>7</v>
      </c>
      <c r="B491" t="s">
        <v>32</v>
      </c>
      <c r="C491" t="s">
        <v>291</v>
      </c>
      <c r="D491" s="1">
        <v>7</v>
      </c>
      <c r="E491" t="s">
        <v>32</v>
      </c>
      <c r="F491" t="s">
        <v>291</v>
      </c>
      <c r="G491" s="1">
        <v>7</v>
      </c>
      <c r="H491" t="s">
        <v>507</v>
      </c>
      <c r="I491" t="s">
        <v>508</v>
      </c>
    </row>
    <row r="492" spans="1:9" ht="12">
      <c r="A492" s="1">
        <v>8</v>
      </c>
      <c r="B492" t="s">
        <v>139</v>
      </c>
      <c r="C492" t="s">
        <v>408</v>
      </c>
      <c r="D492" s="1">
        <v>8</v>
      </c>
      <c r="E492" t="s">
        <v>54</v>
      </c>
      <c r="F492" t="s">
        <v>194</v>
      </c>
      <c r="G492" s="1">
        <v>8</v>
      </c>
      <c r="H492" t="s">
        <v>71</v>
      </c>
      <c r="I492" t="s">
        <v>516</v>
      </c>
    </row>
    <row r="493" spans="1:9" ht="12">
      <c r="A493" s="1">
        <v>9</v>
      </c>
      <c r="B493" t="s">
        <v>124</v>
      </c>
      <c r="C493" t="s">
        <v>407</v>
      </c>
      <c r="D493" s="1">
        <v>9</v>
      </c>
      <c r="E493" t="s">
        <v>55</v>
      </c>
      <c r="F493" t="s">
        <v>393</v>
      </c>
      <c r="G493" s="1">
        <v>9</v>
      </c>
      <c r="H493" t="s">
        <v>517</v>
      </c>
      <c r="I493" t="s">
        <v>447</v>
      </c>
    </row>
    <row r="494" spans="1:9" ht="12">
      <c r="A494" s="1">
        <v>10</v>
      </c>
      <c r="B494" t="s">
        <v>4</v>
      </c>
      <c r="C494" t="s">
        <v>194</v>
      </c>
      <c r="D494" s="1">
        <v>10</v>
      </c>
      <c r="E494" t="s">
        <v>56</v>
      </c>
      <c r="F494" t="s">
        <v>408</v>
      </c>
      <c r="G494" s="1">
        <v>9</v>
      </c>
      <c r="H494" t="s">
        <v>518</v>
      </c>
      <c r="I494" t="s">
        <v>512</v>
      </c>
    </row>
    <row r="495" spans="1:3" ht="12">
      <c r="A495" s="1">
        <v>10</v>
      </c>
      <c r="B495" t="s">
        <v>10</v>
      </c>
      <c r="C495" t="s">
        <v>495</v>
      </c>
    </row>
    <row r="497" ht="12">
      <c r="B497">
        <v>2011</v>
      </c>
    </row>
    <row r="498" spans="1:3" ht="12">
      <c r="A498" s="1">
        <v>1</v>
      </c>
      <c r="B498" t="s">
        <v>530</v>
      </c>
      <c r="C498" t="s">
        <v>194</v>
      </c>
    </row>
    <row r="499" spans="1:3" ht="12">
      <c r="A499" s="1">
        <v>2</v>
      </c>
      <c r="B499" t="s">
        <v>553</v>
      </c>
      <c r="C499" t="s">
        <v>394</v>
      </c>
    </row>
    <row r="500" spans="1:3" ht="12">
      <c r="A500" s="1">
        <v>2</v>
      </c>
      <c r="B500" t="s">
        <v>52</v>
      </c>
      <c r="C500" t="s">
        <v>390</v>
      </c>
    </row>
    <row r="501" spans="1:3" ht="12">
      <c r="A501" s="1">
        <v>4</v>
      </c>
      <c r="B501" t="s">
        <v>545</v>
      </c>
      <c r="C501" t="s">
        <v>194</v>
      </c>
    </row>
    <row r="502" spans="1:3" ht="12">
      <c r="A502" s="1">
        <v>5</v>
      </c>
      <c r="B502" t="s">
        <v>554</v>
      </c>
      <c r="C502" t="s">
        <v>407</v>
      </c>
    </row>
    <row r="503" spans="1:3" ht="12">
      <c r="A503" s="1">
        <v>6</v>
      </c>
      <c r="B503" t="s">
        <v>507</v>
      </c>
      <c r="C503" t="s">
        <v>363</v>
      </c>
    </row>
    <row r="504" spans="1:3" ht="12">
      <c r="A504" s="1">
        <v>7</v>
      </c>
      <c r="B504" t="s">
        <v>543</v>
      </c>
      <c r="C504" t="s">
        <v>452</v>
      </c>
    </row>
    <row r="505" spans="1:3" ht="12">
      <c r="A505" s="1">
        <v>8</v>
      </c>
      <c r="B505" t="s">
        <v>544</v>
      </c>
      <c r="C505" t="s">
        <v>205</v>
      </c>
    </row>
    <row r="506" spans="1:3" ht="12">
      <c r="A506" s="1">
        <v>9</v>
      </c>
      <c r="B506" t="s">
        <v>547</v>
      </c>
      <c r="C506" t="s">
        <v>407</v>
      </c>
    </row>
    <row r="507" spans="1:3" ht="12">
      <c r="A507" s="1">
        <v>10</v>
      </c>
      <c r="B507" t="s">
        <v>555</v>
      </c>
      <c r="C507" t="s">
        <v>205</v>
      </c>
    </row>
    <row r="511" spans="2:10" ht="22.5" customHeight="1">
      <c r="B511" s="24" t="s">
        <v>130</v>
      </c>
      <c r="C511" s="24"/>
      <c r="D511" s="24"/>
      <c r="E511" s="24"/>
      <c r="F511" s="24"/>
      <c r="G511" s="24"/>
      <c r="H511" s="24"/>
      <c r="I511" s="24"/>
      <c r="J511" s="24"/>
    </row>
    <row r="512" spans="1:10" ht="12">
      <c r="A512" s="6"/>
      <c r="B512" s="6" t="s">
        <v>129</v>
      </c>
      <c r="C512" s="6" t="s">
        <v>247</v>
      </c>
      <c r="D512" s="6"/>
      <c r="E512" s="6" t="s">
        <v>248</v>
      </c>
      <c r="F512" s="6" t="s">
        <v>249</v>
      </c>
      <c r="G512" s="6"/>
      <c r="H512" s="6" t="s">
        <v>250</v>
      </c>
      <c r="I512" s="6" t="s">
        <v>251</v>
      </c>
      <c r="J512" s="6" t="s">
        <v>252</v>
      </c>
    </row>
    <row r="513" spans="2:10" ht="12">
      <c r="B513" t="s">
        <v>194</v>
      </c>
      <c r="C513" s="9">
        <f aca="true" t="shared" si="0" ref="C513:C536">COUNTIF(VT,B513)</f>
        <v>37</v>
      </c>
      <c r="D513" s="9"/>
      <c r="E513" s="9">
        <f aca="true" t="shared" si="1" ref="E513:E536">COUNTIF(UB,B513)</f>
        <v>37</v>
      </c>
      <c r="F513" s="9">
        <f aca="true" t="shared" si="2" ref="F513:F536">COUNTIF(BB,B513)</f>
        <v>41</v>
      </c>
      <c r="G513" s="9"/>
      <c r="H513" s="9">
        <f aca="true" t="shared" si="3" ref="H513:H536">COUNTIF(FX,B513)</f>
        <v>39</v>
      </c>
      <c r="I513" s="9">
        <f aca="true" t="shared" si="4" ref="I513:I536">COUNTIF(AA,B513)</f>
        <v>30</v>
      </c>
      <c r="J513" s="9">
        <f aca="true" t="shared" si="5" ref="J513:J537">SUM(C513:I513)</f>
        <v>184</v>
      </c>
    </row>
    <row r="514" spans="2:10" ht="12">
      <c r="B514" t="s">
        <v>391</v>
      </c>
      <c r="C514" s="9">
        <f t="shared" si="0"/>
        <v>31</v>
      </c>
      <c r="D514" s="9"/>
      <c r="E514" s="9">
        <f t="shared" si="1"/>
        <v>21</v>
      </c>
      <c r="F514" s="9">
        <f t="shared" si="2"/>
        <v>17</v>
      </c>
      <c r="G514" s="9"/>
      <c r="H514" s="9">
        <f t="shared" si="3"/>
        <v>32</v>
      </c>
      <c r="I514" s="9">
        <f t="shared" si="4"/>
        <v>28</v>
      </c>
      <c r="J514" s="9">
        <f t="shared" si="5"/>
        <v>129</v>
      </c>
    </row>
    <row r="515" spans="2:10" ht="12">
      <c r="B515" t="s">
        <v>407</v>
      </c>
      <c r="C515" s="9">
        <f t="shared" si="0"/>
        <v>22</v>
      </c>
      <c r="D515" s="9"/>
      <c r="E515" s="9">
        <f t="shared" si="1"/>
        <v>14</v>
      </c>
      <c r="F515" s="9">
        <f t="shared" si="2"/>
        <v>20</v>
      </c>
      <c r="G515" s="9"/>
      <c r="H515" s="9">
        <f t="shared" si="3"/>
        <v>18</v>
      </c>
      <c r="I515" s="9">
        <f t="shared" si="4"/>
        <v>27</v>
      </c>
      <c r="J515" s="9">
        <f t="shared" si="5"/>
        <v>101</v>
      </c>
    </row>
    <row r="516" spans="2:10" ht="12">
      <c r="B516" t="s">
        <v>393</v>
      </c>
      <c r="C516" s="9">
        <f t="shared" si="0"/>
        <v>11</v>
      </c>
      <c r="D516" s="9"/>
      <c r="E516" s="9">
        <f t="shared" si="1"/>
        <v>18</v>
      </c>
      <c r="F516" s="9">
        <f t="shared" si="2"/>
        <v>15</v>
      </c>
      <c r="G516" s="9"/>
      <c r="H516" s="9">
        <f t="shared" si="3"/>
        <v>17</v>
      </c>
      <c r="I516" s="9">
        <f t="shared" si="4"/>
        <v>19</v>
      </c>
      <c r="J516" s="9">
        <f t="shared" si="5"/>
        <v>80</v>
      </c>
    </row>
    <row r="517" spans="2:10" ht="12">
      <c r="B517" t="s">
        <v>390</v>
      </c>
      <c r="C517" s="9">
        <f t="shared" si="0"/>
        <v>9</v>
      </c>
      <c r="D517" s="9"/>
      <c r="E517" s="9">
        <f t="shared" si="1"/>
        <v>18</v>
      </c>
      <c r="F517" s="9">
        <f t="shared" si="2"/>
        <v>13</v>
      </c>
      <c r="G517" s="9"/>
      <c r="H517" s="9">
        <f t="shared" si="3"/>
        <v>19</v>
      </c>
      <c r="I517" s="9">
        <f t="shared" si="4"/>
        <v>18</v>
      </c>
      <c r="J517" s="9">
        <f t="shared" si="5"/>
        <v>77</v>
      </c>
    </row>
    <row r="518" spans="2:10" ht="12">
      <c r="B518" t="s">
        <v>394</v>
      </c>
      <c r="C518" s="9">
        <f t="shared" si="0"/>
        <v>9</v>
      </c>
      <c r="D518" s="9"/>
      <c r="E518" s="9">
        <f t="shared" si="1"/>
        <v>14</v>
      </c>
      <c r="F518" s="9">
        <f t="shared" si="2"/>
        <v>11</v>
      </c>
      <c r="G518" s="9"/>
      <c r="H518" s="9">
        <f t="shared" si="3"/>
        <v>12</v>
      </c>
      <c r="I518" s="9">
        <f t="shared" si="4"/>
        <v>23</v>
      </c>
      <c r="J518" s="9">
        <f t="shared" si="5"/>
        <v>69</v>
      </c>
    </row>
    <row r="519" spans="2:10" ht="12">
      <c r="B519" t="s">
        <v>447</v>
      </c>
      <c r="C519" s="9">
        <f t="shared" si="0"/>
        <v>15</v>
      </c>
      <c r="D519" s="9"/>
      <c r="E519" s="9">
        <f t="shared" si="1"/>
        <v>12</v>
      </c>
      <c r="F519" s="9">
        <f t="shared" si="2"/>
        <v>12</v>
      </c>
      <c r="G519" s="9"/>
      <c r="H519" s="9">
        <f t="shared" si="3"/>
        <v>14</v>
      </c>
      <c r="I519" s="9">
        <f t="shared" si="4"/>
        <v>14</v>
      </c>
      <c r="J519" s="9">
        <f t="shared" si="5"/>
        <v>67</v>
      </c>
    </row>
    <row r="520" spans="2:10" ht="12">
      <c r="B520" t="s">
        <v>408</v>
      </c>
      <c r="C520" s="9">
        <f t="shared" si="0"/>
        <v>6</v>
      </c>
      <c r="D520" s="9"/>
      <c r="E520" s="9">
        <f t="shared" si="1"/>
        <v>11</v>
      </c>
      <c r="F520" s="9">
        <f t="shared" si="2"/>
        <v>9</v>
      </c>
      <c r="G520" s="9"/>
      <c r="H520" s="9">
        <f t="shared" si="3"/>
        <v>8</v>
      </c>
      <c r="I520" s="9">
        <f t="shared" si="4"/>
        <v>19</v>
      </c>
      <c r="J520" s="9">
        <f t="shared" si="5"/>
        <v>53</v>
      </c>
    </row>
    <row r="521" spans="2:10" ht="12">
      <c r="B521" t="s">
        <v>452</v>
      </c>
      <c r="C521" s="9">
        <f t="shared" si="0"/>
        <v>10</v>
      </c>
      <c r="D521" s="9"/>
      <c r="E521" s="9">
        <f t="shared" si="1"/>
        <v>12</v>
      </c>
      <c r="F521" s="9">
        <f t="shared" si="2"/>
        <v>9</v>
      </c>
      <c r="G521" s="9"/>
      <c r="H521" s="9">
        <f t="shared" si="3"/>
        <v>9</v>
      </c>
      <c r="I521" s="9">
        <f t="shared" si="4"/>
        <v>17</v>
      </c>
      <c r="J521" s="9">
        <f t="shared" si="5"/>
        <v>57</v>
      </c>
    </row>
    <row r="522" spans="2:10" ht="12">
      <c r="B522" t="s">
        <v>495</v>
      </c>
      <c r="C522" s="9">
        <f t="shared" si="0"/>
        <v>6</v>
      </c>
      <c r="D522" s="9"/>
      <c r="E522" s="9">
        <f t="shared" si="1"/>
        <v>5</v>
      </c>
      <c r="F522" s="9">
        <f t="shared" si="2"/>
        <v>7</v>
      </c>
      <c r="G522" s="9"/>
      <c r="H522" s="9">
        <f t="shared" si="3"/>
        <v>5</v>
      </c>
      <c r="I522" s="9">
        <f t="shared" si="4"/>
        <v>11</v>
      </c>
      <c r="J522" s="9">
        <f t="shared" si="5"/>
        <v>34</v>
      </c>
    </row>
    <row r="523" spans="2:10" ht="12">
      <c r="B523" t="s">
        <v>308</v>
      </c>
      <c r="C523" s="9">
        <f t="shared" si="0"/>
        <v>12</v>
      </c>
      <c r="D523" s="9"/>
      <c r="E523" s="9">
        <f t="shared" si="1"/>
        <v>10</v>
      </c>
      <c r="F523" s="9">
        <f t="shared" si="2"/>
        <v>3</v>
      </c>
      <c r="G523" s="9"/>
      <c r="H523" s="9">
        <f t="shared" si="3"/>
        <v>5</v>
      </c>
      <c r="I523" s="9">
        <f t="shared" si="4"/>
        <v>2</v>
      </c>
      <c r="J523" s="9">
        <f t="shared" si="5"/>
        <v>32</v>
      </c>
    </row>
    <row r="524" spans="2:10" ht="12">
      <c r="B524" t="s">
        <v>395</v>
      </c>
      <c r="C524" s="9">
        <f t="shared" si="0"/>
        <v>4</v>
      </c>
      <c r="D524" s="9"/>
      <c r="E524" s="9">
        <f t="shared" si="1"/>
        <v>7</v>
      </c>
      <c r="F524" s="9">
        <f t="shared" si="2"/>
        <v>2</v>
      </c>
      <c r="G524" s="9"/>
      <c r="H524" s="9">
        <f t="shared" si="3"/>
        <v>4</v>
      </c>
      <c r="I524" s="9">
        <f t="shared" si="4"/>
        <v>7</v>
      </c>
      <c r="J524" s="9">
        <f t="shared" si="5"/>
        <v>24</v>
      </c>
    </row>
    <row r="525" spans="2:10" ht="12">
      <c r="B525" t="s">
        <v>363</v>
      </c>
      <c r="C525" s="9">
        <f t="shared" si="0"/>
        <v>7</v>
      </c>
      <c r="D525" s="9"/>
      <c r="E525" s="9">
        <f t="shared" si="1"/>
        <v>11</v>
      </c>
      <c r="F525" s="9">
        <f t="shared" si="2"/>
        <v>7</v>
      </c>
      <c r="G525" s="9"/>
      <c r="H525" s="9">
        <f t="shared" si="3"/>
        <v>4</v>
      </c>
      <c r="I525" s="9">
        <f t="shared" si="4"/>
        <v>11</v>
      </c>
      <c r="J525" s="9">
        <f t="shared" si="5"/>
        <v>40</v>
      </c>
    </row>
    <row r="526" spans="2:10" ht="12">
      <c r="B526" t="s">
        <v>291</v>
      </c>
      <c r="C526" s="9">
        <f t="shared" si="0"/>
        <v>7</v>
      </c>
      <c r="D526" s="9"/>
      <c r="E526" s="9">
        <f t="shared" si="1"/>
        <v>2</v>
      </c>
      <c r="F526" s="9">
        <f t="shared" si="2"/>
        <v>9</v>
      </c>
      <c r="G526" s="9"/>
      <c r="H526" s="9">
        <f t="shared" si="3"/>
        <v>4</v>
      </c>
      <c r="I526" s="9">
        <f t="shared" si="4"/>
        <v>5</v>
      </c>
      <c r="J526" s="9">
        <f t="shared" si="5"/>
        <v>27</v>
      </c>
    </row>
    <row r="527" spans="2:10" ht="12">
      <c r="B527" t="s">
        <v>205</v>
      </c>
      <c r="C527" s="9">
        <f t="shared" si="0"/>
        <v>4</v>
      </c>
      <c r="D527" s="9"/>
      <c r="E527" s="9">
        <f t="shared" si="1"/>
        <v>4</v>
      </c>
      <c r="F527" s="9">
        <f t="shared" si="2"/>
        <v>8</v>
      </c>
      <c r="G527" s="9"/>
      <c r="H527" s="9">
        <f t="shared" si="3"/>
        <v>3</v>
      </c>
      <c r="I527" s="9">
        <f t="shared" si="4"/>
        <v>9</v>
      </c>
      <c r="J527" s="9">
        <f t="shared" si="5"/>
        <v>28</v>
      </c>
    </row>
    <row r="528" spans="2:10" ht="12">
      <c r="B528" t="s">
        <v>432</v>
      </c>
      <c r="C528" s="9">
        <f t="shared" si="0"/>
        <v>3</v>
      </c>
      <c r="D528" s="9"/>
      <c r="E528" s="9">
        <f t="shared" si="1"/>
        <v>4</v>
      </c>
      <c r="F528" s="9">
        <f t="shared" si="2"/>
        <v>3</v>
      </c>
      <c r="G528" s="9"/>
      <c r="H528" s="9">
        <f t="shared" si="3"/>
        <v>2</v>
      </c>
      <c r="I528" s="9">
        <f t="shared" si="4"/>
        <v>5</v>
      </c>
      <c r="J528" s="9">
        <f t="shared" si="5"/>
        <v>17</v>
      </c>
    </row>
    <row r="529" spans="2:10" ht="12">
      <c r="B529" t="s">
        <v>494</v>
      </c>
      <c r="C529" s="9">
        <f t="shared" si="0"/>
        <v>5</v>
      </c>
      <c r="D529" s="9"/>
      <c r="E529" s="9">
        <f t="shared" si="1"/>
        <v>1</v>
      </c>
      <c r="F529" s="9">
        <f t="shared" si="2"/>
        <v>0</v>
      </c>
      <c r="G529" s="9"/>
      <c r="H529" s="9">
        <f t="shared" si="3"/>
        <v>1</v>
      </c>
      <c r="I529" s="9">
        <f t="shared" si="4"/>
        <v>8</v>
      </c>
      <c r="J529" s="9">
        <f t="shared" si="5"/>
        <v>15</v>
      </c>
    </row>
    <row r="530" spans="2:10" ht="12">
      <c r="B530" t="s">
        <v>392</v>
      </c>
      <c r="C530" s="9">
        <f t="shared" si="0"/>
        <v>2</v>
      </c>
      <c r="D530" s="9"/>
      <c r="E530" s="9">
        <f t="shared" si="1"/>
        <v>1</v>
      </c>
      <c r="F530" s="9">
        <f t="shared" si="2"/>
        <v>5</v>
      </c>
      <c r="G530" s="9"/>
      <c r="H530" s="9">
        <f t="shared" si="3"/>
        <v>1</v>
      </c>
      <c r="I530" s="9">
        <f t="shared" si="4"/>
        <v>3</v>
      </c>
      <c r="J530" s="9">
        <f t="shared" si="5"/>
        <v>12</v>
      </c>
    </row>
    <row r="531" spans="2:10" ht="12">
      <c r="B531" t="s">
        <v>438</v>
      </c>
      <c r="C531" s="9">
        <f t="shared" si="0"/>
        <v>2</v>
      </c>
      <c r="D531" s="9"/>
      <c r="E531" s="9">
        <f t="shared" si="1"/>
        <v>0</v>
      </c>
      <c r="F531" s="9">
        <f t="shared" si="2"/>
        <v>2</v>
      </c>
      <c r="G531" s="9"/>
      <c r="H531" s="9">
        <f t="shared" si="3"/>
        <v>1</v>
      </c>
      <c r="I531" s="9">
        <f t="shared" si="4"/>
        <v>4</v>
      </c>
      <c r="J531" s="9">
        <f t="shared" si="5"/>
        <v>9</v>
      </c>
    </row>
    <row r="532" spans="2:10" ht="12">
      <c r="B532" t="s">
        <v>208</v>
      </c>
      <c r="C532" s="9">
        <f t="shared" si="0"/>
        <v>1</v>
      </c>
      <c r="D532" s="9"/>
      <c r="E532" s="9">
        <f t="shared" si="1"/>
        <v>1</v>
      </c>
      <c r="F532" s="9">
        <f t="shared" si="2"/>
        <v>1</v>
      </c>
      <c r="G532" s="9"/>
      <c r="H532" s="9">
        <f t="shared" si="3"/>
        <v>1</v>
      </c>
      <c r="I532" s="9">
        <f t="shared" si="4"/>
        <v>2</v>
      </c>
      <c r="J532" s="9">
        <f t="shared" si="5"/>
        <v>6</v>
      </c>
    </row>
    <row r="533" spans="2:10" ht="12">
      <c r="B533" t="s">
        <v>224</v>
      </c>
      <c r="C533" s="9">
        <f t="shared" si="0"/>
        <v>0</v>
      </c>
      <c r="D533" s="9"/>
      <c r="E533" s="9">
        <f t="shared" si="1"/>
        <v>0</v>
      </c>
      <c r="F533" s="9">
        <f t="shared" si="2"/>
        <v>1</v>
      </c>
      <c r="G533" s="9"/>
      <c r="H533" s="9">
        <f t="shared" si="3"/>
        <v>1</v>
      </c>
      <c r="I533" s="9">
        <f t="shared" si="4"/>
        <v>1</v>
      </c>
      <c r="J533" s="9">
        <f t="shared" si="5"/>
        <v>3</v>
      </c>
    </row>
    <row r="534" spans="2:10" ht="12">
      <c r="B534" t="s">
        <v>416</v>
      </c>
      <c r="C534" s="9">
        <f t="shared" si="0"/>
        <v>0</v>
      </c>
      <c r="D534" s="9"/>
      <c r="E534" s="9">
        <f t="shared" si="1"/>
        <v>0</v>
      </c>
      <c r="F534" s="9">
        <f t="shared" si="2"/>
        <v>2</v>
      </c>
      <c r="G534" s="9"/>
      <c r="H534" s="9">
        <f t="shared" si="3"/>
        <v>0</v>
      </c>
      <c r="I534" s="9">
        <f t="shared" si="4"/>
        <v>0</v>
      </c>
      <c r="J534" s="9">
        <f t="shared" si="5"/>
        <v>2</v>
      </c>
    </row>
    <row r="535" spans="2:10" ht="12">
      <c r="B535" t="s">
        <v>278</v>
      </c>
      <c r="C535" s="9">
        <f t="shared" si="0"/>
        <v>0</v>
      </c>
      <c r="D535" s="9"/>
      <c r="E535" s="9">
        <f t="shared" si="1"/>
        <v>0</v>
      </c>
      <c r="F535" s="9">
        <f t="shared" si="2"/>
        <v>0</v>
      </c>
      <c r="G535" s="9"/>
      <c r="H535" s="9">
        <f t="shared" si="3"/>
        <v>0</v>
      </c>
      <c r="I535" s="9">
        <f t="shared" si="4"/>
        <v>1</v>
      </c>
      <c r="J535" s="9">
        <f t="shared" si="5"/>
        <v>1</v>
      </c>
    </row>
    <row r="536" spans="2:10" ht="12">
      <c r="B536" t="s">
        <v>246</v>
      </c>
      <c r="C536" s="9">
        <f t="shared" si="0"/>
        <v>0</v>
      </c>
      <c r="D536" s="9"/>
      <c r="E536" s="9">
        <f t="shared" si="1"/>
        <v>0</v>
      </c>
      <c r="F536" s="9">
        <f t="shared" si="2"/>
        <v>0</v>
      </c>
      <c r="G536" s="9"/>
      <c r="H536" s="9">
        <f t="shared" si="3"/>
        <v>0</v>
      </c>
      <c r="I536" s="9">
        <f t="shared" si="4"/>
        <v>0</v>
      </c>
      <c r="J536" s="9">
        <f t="shared" si="5"/>
        <v>0</v>
      </c>
    </row>
    <row r="537" spans="3:10" ht="12">
      <c r="C537" s="9">
        <f>SUM(C513:C536)</f>
        <v>203</v>
      </c>
      <c r="D537" s="9"/>
      <c r="E537" s="9">
        <f>SUM(E513:E536)</f>
        <v>203</v>
      </c>
      <c r="F537" s="9">
        <f>SUM(F513:F536)</f>
        <v>197</v>
      </c>
      <c r="G537" s="9"/>
      <c r="H537" s="9">
        <f>SUM(H513:H536)</f>
        <v>200</v>
      </c>
      <c r="I537" s="9">
        <f>SUM(I513:I536)</f>
        <v>264</v>
      </c>
      <c r="J537" s="9">
        <f t="shared" si="5"/>
        <v>1067</v>
      </c>
    </row>
    <row r="539" spans="2:4" ht="12">
      <c r="B539" s="25" t="s">
        <v>75</v>
      </c>
      <c r="C539" s="25"/>
      <c r="D539" s="25"/>
    </row>
    <row r="540" spans="2:4" ht="12">
      <c r="B540" s="5"/>
      <c r="C540" s="5"/>
      <c r="D540" s="20"/>
    </row>
    <row r="541" spans="2:4" ht="12">
      <c r="B541" s="5" t="s">
        <v>76</v>
      </c>
      <c r="C541" s="5" t="s">
        <v>77</v>
      </c>
      <c r="D541" s="4" t="s">
        <v>78</v>
      </c>
    </row>
    <row r="542" spans="2:4" ht="12">
      <c r="B542" s="14" t="s">
        <v>139</v>
      </c>
      <c r="C542" s="14" t="s">
        <v>408</v>
      </c>
      <c r="D542" s="20">
        <f aca="true" t="shared" si="6" ref="D542:D573">COUNTIF(overall,B542)</f>
        <v>14</v>
      </c>
    </row>
    <row r="543" spans="2:4" ht="12">
      <c r="B543" s="14" t="s">
        <v>429</v>
      </c>
      <c r="C543" s="14" t="s">
        <v>263</v>
      </c>
      <c r="D543" s="20">
        <f t="shared" si="6"/>
        <v>14</v>
      </c>
    </row>
    <row r="544" spans="2:4" ht="12">
      <c r="B544" s="14" t="s">
        <v>435</v>
      </c>
      <c r="C544" s="14" t="s">
        <v>259</v>
      </c>
      <c r="D544" s="20">
        <f t="shared" si="6"/>
        <v>13</v>
      </c>
    </row>
    <row r="545" spans="2:4" ht="12">
      <c r="B545" s="14" t="s">
        <v>176</v>
      </c>
      <c r="C545" s="14" t="s">
        <v>277</v>
      </c>
      <c r="D545" s="20">
        <f t="shared" si="6"/>
        <v>13</v>
      </c>
    </row>
    <row r="546" spans="2:4" ht="12">
      <c r="B546" s="14" t="s">
        <v>405</v>
      </c>
      <c r="C546" s="14" t="s">
        <v>267</v>
      </c>
      <c r="D546" s="20">
        <f t="shared" si="6"/>
        <v>12</v>
      </c>
    </row>
    <row r="547" spans="2:4" ht="12">
      <c r="B547" s="14" t="s">
        <v>52</v>
      </c>
      <c r="C547" s="14" t="s">
        <v>257</v>
      </c>
      <c r="D547" s="20">
        <f>COUNTIF(overall,B547)</f>
        <v>11</v>
      </c>
    </row>
    <row r="548" spans="2:4" ht="12">
      <c r="B548" s="14" t="s">
        <v>117</v>
      </c>
      <c r="C548" s="14" t="s">
        <v>262</v>
      </c>
      <c r="D548" s="20">
        <f t="shared" si="6"/>
        <v>11</v>
      </c>
    </row>
    <row r="549" spans="2:4" ht="12">
      <c r="B549" s="18" t="s">
        <v>471</v>
      </c>
      <c r="C549" s="18" t="s">
        <v>267</v>
      </c>
      <c r="D549" s="21">
        <f t="shared" si="6"/>
        <v>9</v>
      </c>
    </row>
    <row r="550" spans="2:4" ht="12">
      <c r="B550" s="18" t="s">
        <v>329</v>
      </c>
      <c r="C550" s="18" t="s">
        <v>255</v>
      </c>
      <c r="D550" s="21">
        <f t="shared" si="6"/>
        <v>9</v>
      </c>
    </row>
    <row r="551" spans="2:4" ht="12">
      <c r="B551" s="12" t="s">
        <v>383</v>
      </c>
      <c r="C551" s="12" t="s">
        <v>254</v>
      </c>
      <c r="D551" s="22">
        <f t="shared" si="6"/>
        <v>9</v>
      </c>
    </row>
    <row r="552" spans="2:4" ht="12">
      <c r="B552" s="14" t="s">
        <v>430</v>
      </c>
      <c r="C552" s="14" t="s">
        <v>254</v>
      </c>
      <c r="D552" s="20">
        <f t="shared" si="6"/>
        <v>9</v>
      </c>
    </row>
    <row r="553" spans="2:4" ht="12">
      <c r="B553" s="14" t="s">
        <v>343</v>
      </c>
      <c r="C553" s="14" t="s">
        <v>408</v>
      </c>
      <c r="D553" s="20">
        <f t="shared" si="6"/>
        <v>8</v>
      </c>
    </row>
    <row r="554" spans="2:4" ht="12">
      <c r="B554" s="14" t="s">
        <v>431</v>
      </c>
      <c r="C554" s="14" t="s">
        <v>254</v>
      </c>
      <c r="D554" s="20">
        <f t="shared" si="6"/>
        <v>8</v>
      </c>
    </row>
    <row r="555" spans="2:4" ht="12">
      <c r="B555" s="14" t="s">
        <v>439</v>
      </c>
      <c r="C555" s="14" t="s">
        <v>259</v>
      </c>
      <c r="D555" s="20">
        <f t="shared" si="6"/>
        <v>8</v>
      </c>
    </row>
    <row r="556" spans="2:4" ht="12">
      <c r="B556" s="14" t="s">
        <v>217</v>
      </c>
      <c r="C556" s="14" t="s">
        <v>274</v>
      </c>
      <c r="D556" s="20">
        <f t="shared" si="6"/>
        <v>8</v>
      </c>
    </row>
    <row r="557" spans="2:4" ht="12">
      <c r="B557" s="12" t="s">
        <v>341</v>
      </c>
      <c r="C557" s="12" t="s">
        <v>254</v>
      </c>
      <c r="D557" s="22">
        <f t="shared" si="6"/>
        <v>8</v>
      </c>
    </row>
    <row r="558" spans="2:4" ht="12">
      <c r="B558" s="14" t="s">
        <v>199</v>
      </c>
      <c r="C558" s="14" t="s">
        <v>254</v>
      </c>
      <c r="D558" s="20">
        <f t="shared" si="6"/>
        <v>7</v>
      </c>
    </row>
    <row r="559" spans="2:4" ht="12">
      <c r="B559" s="14" t="s">
        <v>404</v>
      </c>
      <c r="C559" s="14" t="s">
        <v>255</v>
      </c>
      <c r="D559" s="20">
        <f t="shared" si="6"/>
        <v>7</v>
      </c>
    </row>
    <row r="560" spans="2:4" ht="12">
      <c r="B560" s="14" t="s">
        <v>472</v>
      </c>
      <c r="C560" s="14" t="s">
        <v>254</v>
      </c>
      <c r="D560" s="20">
        <f t="shared" si="6"/>
        <v>7</v>
      </c>
    </row>
    <row r="561" spans="2:4" ht="12">
      <c r="B561" s="14" t="s">
        <v>414</v>
      </c>
      <c r="C561" s="14" t="s">
        <v>408</v>
      </c>
      <c r="D561" s="20">
        <f t="shared" si="6"/>
        <v>7</v>
      </c>
    </row>
    <row r="562" spans="2:4" ht="12">
      <c r="B562" s="14" t="s">
        <v>326</v>
      </c>
      <c r="C562" s="14" t="s">
        <v>257</v>
      </c>
      <c r="D562" s="20">
        <f t="shared" si="6"/>
        <v>7</v>
      </c>
    </row>
    <row r="563" spans="2:4" ht="12">
      <c r="B563" s="14" t="s">
        <v>485</v>
      </c>
      <c r="C563" s="14" t="s">
        <v>257</v>
      </c>
      <c r="D563" s="20">
        <f t="shared" si="6"/>
        <v>7</v>
      </c>
    </row>
    <row r="564" spans="2:4" ht="12">
      <c r="B564" s="14" t="s">
        <v>385</v>
      </c>
      <c r="C564" s="14" t="s">
        <v>277</v>
      </c>
      <c r="D564" s="20">
        <f t="shared" si="6"/>
        <v>7</v>
      </c>
    </row>
    <row r="565" spans="2:4" ht="12">
      <c r="B565" s="14" t="s">
        <v>419</v>
      </c>
      <c r="C565" s="14" t="s">
        <v>255</v>
      </c>
      <c r="D565" s="20">
        <f t="shared" si="6"/>
        <v>7</v>
      </c>
    </row>
    <row r="566" spans="2:4" ht="12">
      <c r="B566" s="14" t="s">
        <v>106</v>
      </c>
      <c r="C566" s="14" t="s">
        <v>257</v>
      </c>
      <c r="D566" s="20">
        <f t="shared" si="6"/>
        <v>7</v>
      </c>
    </row>
    <row r="567" spans="2:4" ht="12">
      <c r="B567" s="14" t="s">
        <v>396</v>
      </c>
      <c r="C567" s="14" t="s">
        <v>438</v>
      </c>
      <c r="D567" s="20">
        <f t="shared" si="6"/>
        <v>7</v>
      </c>
    </row>
    <row r="568" spans="2:4" ht="12">
      <c r="B568" s="14" t="s">
        <v>331</v>
      </c>
      <c r="C568" s="14" t="s">
        <v>255</v>
      </c>
      <c r="D568" s="20">
        <f t="shared" si="6"/>
        <v>7</v>
      </c>
    </row>
    <row r="569" spans="2:4" ht="12">
      <c r="B569" s="14" t="s">
        <v>336</v>
      </c>
      <c r="C569" s="14" t="s">
        <v>255</v>
      </c>
      <c r="D569" s="20">
        <f t="shared" si="6"/>
        <v>7</v>
      </c>
    </row>
    <row r="570" spans="2:4" ht="12">
      <c r="B570" s="14" t="s">
        <v>32</v>
      </c>
      <c r="C570" s="14" t="s">
        <v>291</v>
      </c>
      <c r="D570" s="20">
        <f t="shared" si="6"/>
        <v>7</v>
      </c>
    </row>
    <row r="571" spans="2:4" ht="12">
      <c r="B571" s="14" t="s">
        <v>440</v>
      </c>
      <c r="C571" s="14" t="s">
        <v>255</v>
      </c>
      <c r="D571" s="20">
        <f t="shared" si="6"/>
        <v>6</v>
      </c>
    </row>
    <row r="572" spans="2:4" ht="12">
      <c r="B572" s="14" t="s">
        <v>135</v>
      </c>
      <c r="C572" s="14" t="s">
        <v>408</v>
      </c>
      <c r="D572" s="20">
        <f t="shared" si="6"/>
        <v>6</v>
      </c>
    </row>
    <row r="573" spans="2:4" ht="12">
      <c r="B573" s="14" t="s">
        <v>487</v>
      </c>
      <c r="C573" s="14" t="s">
        <v>408</v>
      </c>
      <c r="D573" s="20">
        <f t="shared" si="6"/>
        <v>6</v>
      </c>
    </row>
    <row r="574" spans="2:4" ht="12">
      <c r="B574" s="14" t="s">
        <v>190</v>
      </c>
      <c r="C574" s="14" t="s">
        <v>269</v>
      </c>
      <c r="D574" s="20">
        <f aca="true" t="shared" si="7" ref="D574:D605">COUNTIF(overall,B574)</f>
        <v>6</v>
      </c>
    </row>
    <row r="575" spans="2:4" ht="12">
      <c r="B575" s="14" t="s">
        <v>455</v>
      </c>
      <c r="C575" s="14" t="s">
        <v>260</v>
      </c>
      <c r="D575" s="20">
        <f t="shared" si="7"/>
        <v>6</v>
      </c>
    </row>
    <row r="576" spans="2:4" ht="12">
      <c r="B576" s="14" t="s">
        <v>196</v>
      </c>
      <c r="C576" s="14" t="s">
        <v>254</v>
      </c>
      <c r="D576" s="20">
        <f t="shared" si="7"/>
        <v>6</v>
      </c>
    </row>
    <row r="577" spans="2:4" ht="12">
      <c r="B577" s="14" t="s">
        <v>126</v>
      </c>
      <c r="C577" s="14" t="s">
        <v>255</v>
      </c>
      <c r="D577" s="20">
        <f t="shared" si="7"/>
        <v>6</v>
      </c>
    </row>
    <row r="578" spans="2:4" ht="12">
      <c r="B578" s="14" t="s">
        <v>168</v>
      </c>
      <c r="C578" s="14" t="s">
        <v>194</v>
      </c>
      <c r="D578" s="20">
        <f t="shared" si="7"/>
        <v>6</v>
      </c>
    </row>
    <row r="579" spans="2:4" ht="12">
      <c r="B579" s="14" t="s">
        <v>105</v>
      </c>
      <c r="C579" s="14" t="s">
        <v>262</v>
      </c>
      <c r="D579" s="20">
        <f t="shared" si="7"/>
        <v>6</v>
      </c>
    </row>
    <row r="580" spans="2:4" ht="12">
      <c r="B580" s="14" t="s">
        <v>401</v>
      </c>
      <c r="C580" s="14" t="s">
        <v>254</v>
      </c>
      <c r="D580" s="20">
        <f t="shared" si="7"/>
        <v>6</v>
      </c>
    </row>
    <row r="581" spans="2:4" ht="12">
      <c r="B581" s="14" t="s">
        <v>124</v>
      </c>
      <c r="C581" s="14" t="s">
        <v>260</v>
      </c>
      <c r="D581" s="20">
        <f t="shared" si="7"/>
        <v>6</v>
      </c>
    </row>
    <row r="582" spans="2:4" ht="12">
      <c r="B582" s="14" t="s">
        <v>136</v>
      </c>
      <c r="C582" s="14" t="s">
        <v>259</v>
      </c>
      <c r="D582" s="20">
        <f t="shared" si="7"/>
        <v>5</v>
      </c>
    </row>
    <row r="583" spans="2:4" ht="12">
      <c r="B583" s="14" t="s">
        <v>413</v>
      </c>
      <c r="C583" s="14" t="s">
        <v>259</v>
      </c>
      <c r="D583" s="20">
        <f t="shared" si="7"/>
        <v>5</v>
      </c>
    </row>
    <row r="584" spans="2:4" ht="12">
      <c r="B584" s="14" t="s">
        <v>264</v>
      </c>
      <c r="C584" s="14" t="s">
        <v>260</v>
      </c>
      <c r="D584" s="20">
        <f t="shared" si="7"/>
        <v>5</v>
      </c>
    </row>
    <row r="585" spans="2:4" ht="12">
      <c r="B585" s="14" t="s">
        <v>123</v>
      </c>
      <c r="C585" s="14" t="s">
        <v>255</v>
      </c>
      <c r="D585" s="20">
        <f t="shared" si="7"/>
        <v>5</v>
      </c>
    </row>
    <row r="586" spans="2:4" ht="12">
      <c r="B586" s="14" t="s">
        <v>206</v>
      </c>
      <c r="C586" s="14" t="s">
        <v>262</v>
      </c>
      <c r="D586" s="20">
        <f t="shared" si="7"/>
        <v>5</v>
      </c>
    </row>
    <row r="587" spans="2:4" ht="12">
      <c r="B587" s="14" t="s">
        <v>108</v>
      </c>
      <c r="C587" s="14" t="s">
        <v>277</v>
      </c>
      <c r="D587" s="20">
        <f t="shared" si="7"/>
        <v>5</v>
      </c>
    </row>
    <row r="588" spans="2:4" ht="12">
      <c r="B588" s="14" t="s">
        <v>386</v>
      </c>
      <c r="C588" s="14" t="s">
        <v>260</v>
      </c>
      <c r="D588" s="20">
        <f t="shared" si="7"/>
        <v>5</v>
      </c>
    </row>
    <row r="589" spans="2:4" ht="12">
      <c r="B589" s="14" t="s">
        <v>192</v>
      </c>
      <c r="C589" s="14" t="s">
        <v>258</v>
      </c>
      <c r="D589" s="20">
        <f t="shared" si="7"/>
        <v>5</v>
      </c>
    </row>
    <row r="590" spans="2:4" ht="12">
      <c r="B590" s="14" t="s">
        <v>204</v>
      </c>
      <c r="C590" s="14" t="s">
        <v>274</v>
      </c>
      <c r="D590" s="20">
        <f t="shared" si="7"/>
        <v>5</v>
      </c>
    </row>
    <row r="591" spans="2:4" ht="12">
      <c r="B591" s="14" t="s">
        <v>131</v>
      </c>
      <c r="C591" s="14" t="s">
        <v>259</v>
      </c>
      <c r="D591" s="20">
        <f t="shared" si="7"/>
        <v>4</v>
      </c>
    </row>
    <row r="592" spans="2:4" ht="12">
      <c r="B592" s="14" t="s">
        <v>327</v>
      </c>
      <c r="C592" s="14" t="s">
        <v>260</v>
      </c>
      <c r="D592" s="20">
        <f t="shared" si="7"/>
        <v>4</v>
      </c>
    </row>
    <row r="593" spans="2:4" ht="12">
      <c r="B593" s="14" t="s">
        <v>215</v>
      </c>
      <c r="C593" s="14" t="s">
        <v>255</v>
      </c>
      <c r="D593" s="20">
        <f t="shared" si="7"/>
        <v>4</v>
      </c>
    </row>
    <row r="594" spans="2:4" ht="12">
      <c r="B594" s="14" t="s">
        <v>236</v>
      </c>
      <c r="C594" s="14" t="s">
        <v>255</v>
      </c>
      <c r="D594" s="20">
        <f t="shared" si="7"/>
        <v>4</v>
      </c>
    </row>
    <row r="595" spans="2:4" ht="12">
      <c r="B595" s="14" t="s">
        <v>183</v>
      </c>
      <c r="C595" s="14" t="s">
        <v>259</v>
      </c>
      <c r="D595" s="20">
        <f t="shared" si="7"/>
        <v>4</v>
      </c>
    </row>
    <row r="596" spans="2:4" ht="12">
      <c r="B596" s="14" t="s">
        <v>324</v>
      </c>
      <c r="C596" s="14" t="s">
        <v>255</v>
      </c>
      <c r="D596" s="20">
        <f t="shared" si="7"/>
        <v>4</v>
      </c>
    </row>
    <row r="597" spans="2:4" ht="12">
      <c r="B597" s="14" t="s">
        <v>133</v>
      </c>
      <c r="C597" s="14" t="s">
        <v>255</v>
      </c>
      <c r="D597" s="20">
        <f t="shared" si="7"/>
        <v>4</v>
      </c>
    </row>
    <row r="598" spans="2:4" ht="12">
      <c r="B598" s="14" t="s">
        <v>37</v>
      </c>
      <c r="C598" s="14" t="s">
        <v>257</v>
      </c>
      <c r="D598" s="20">
        <f t="shared" si="7"/>
        <v>4</v>
      </c>
    </row>
    <row r="599" spans="2:4" ht="12">
      <c r="B599" s="14" t="s">
        <v>402</v>
      </c>
      <c r="C599" s="14" t="s">
        <v>432</v>
      </c>
      <c r="D599" s="20">
        <f t="shared" si="7"/>
        <v>4</v>
      </c>
    </row>
    <row r="600" spans="2:4" ht="12">
      <c r="B600" s="14" t="s">
        <v>143</v>
      </c>
      <c r="C600" s="14" t="s">
        <v>273</v>
      </c>
      <c r="D600" s="20">
        <f t="shared" si="7"/>
        <v>4</v>
      </c>
    </row>
    <row r="601" spans="2:4" ht="12">
      <c r="B601" s="14" t="s">
        <v>142</v>
      </c>
      <c r="C601" s="14" t="s">
        <v>277</v>
      </c>
      <c r="D601" s="20">
        <f t="shared" si="7"/>
        <v>4</v>
      </c>
    </row>
    <row r="602" spans="2:4" ht="12">
      <c r="B602" s="14" t="s">
        <v>222</v>
      </c>
      <c r="C602" s="14" t="s">
        <v>144</v>
      </c>
      <c r="D602" s="20">
        <f t="shared" si="7"/>
        <v>4</v>
      </c>
    </row>
    <row r="603" spans="2:4" ht="12">
      <c r="B603" s="14" t="s">
        <v>119</v>
      </c>
      <c r="C603" s="14" t="s">
        <v>255</v>
      </c>
      <c r="D603" s="20">
        <f t="shared" si="7"/>
        <v>4</v>
      </c>
    </row>
    <row r="604" spans="2:4" ht="12">
      <c r="B604" s="14" t="s">
        <v>181</v>
      </c>
      <c r="C604" s="14" t="s">
        <v>273</v>
      </c>
      <c r="D604" s="20">
        <f t="shared" si="7"/>
        <v>4</v>
      </c>
    </row>
    <row r="605" spans="2:4" ht="12">
      <c r="B605" s="14" t="s">
        <v>171</v>
      </c>
      <c r="C605" s="14" t="s">
        <v>260</v>
      </c>
      <c r="D605" s="20">
        <f t="shared" si="7"/>
        <v>4</v>
      </c>
    </row>
    <row r="606" spans="2:4" ht="12">
      <c r="B606" s="14" t="s">
        <v>128</v>
      </c>
      <c r="C606" s="14" t="s">
        <v>274</v>
      </c>
      <c r="D606" s="20">
        <f aca="true" t="shared" si="8" ref="D606:D629">COUNTIF(overall,B606)</f>
        <v>3</v>
      </c>
    </row>
    <row r="607" spans="2:4" ht="12">
      <c r="B607" s="14" t="s">
        <v>178</v>
      </c>
      <c r="C607" s="14" t="s">
        <v>277</v>
      </c>
      <c r="D607" s="20">
        <f t="shared" si="8"/>
        <v>3</v>
      </c>
    </row>
    <row r="608" spans="2:4" ht="12">
      <c r="B608" s="14" t="s">
        <v>122</v>
      </c>
      <c r="C608" s="14" t="s">
        <v>257</v>
      </c>
      <c r="D608" s="20">
        <f t="shared" si="8"/>
        <v>3</v>
      </c>
    </row>
    <row r="609" spans="2:4" ht="12">
      <c r="B609" s="14" t="s">
        <v>388</v>
      </c>
      <c r="C609" s="14" t="s">
        <v>408</v>
      </c>
      <c r="D609" s="20">
        <f t="shared" si="8"/>
        <v>3</v>
      </c>
    </row>
    <row r="610" spans="2:4" ht="12">
      <c r="B610" s="14" t="s">
        <v>51</v>
      </c>
      <c r="C610" s="14" t="s">
        <v>145</v>
      </c>
      <c r="D610" s="20">
        <f t="shared" si="8"/>
        <v>3</v>
      </c>
    </row>
    <row r="611" spans="2:4" ht="12">
      <c r="B611" s="14" t="s">
        <v>330</v>
      </c>
      <c r="C611" s="14" t="s">
        <v>263</v>
      </c>
      <c r="D611" s="20">
        <f t="shared" si="8"/>
        <v>3</v>
      </c>
    </row>
    <row r="612" spans="2:4" ht="12">
      <c r="B612" s="14" t="s">
        <v>467</v>
      </c>
      <c r="C612" s="14" t="s">
        <v>408</v>
      </c>
      <c r="D612" s="20">
        <f t="shared" si="8"/>
        <v>3</v>
      </c>
    </row>
    <row r="613" spans="2:4" ht="12">
      <c r="B613" s="14" t="s">
        <v>340</v>
      </c>
      <c r="C613" s="14" t="s">
        <v>263</v>
      </c>
      <c r="D613" s="20">
        <f t="shared" si="8"/>
        <v>3</v>
      </c>
    </row>
    <row r="614" spans="2:4" ht="12">
      <c r="B614" s="14" t="s">
        <v>175</v>
      </c>
      <c r="C614" s="14" t="s">
        <v>269</v>
      </c>
      <c r="D614" s="20">
        <f t="shared" si="8"/>
        <v>3</v>
      </c>
    </row>
    <row r="615" spans="2:4" ht="12">
      <c r="B615" s="14" t="s">
        <v>436</v>
      </c>
      <c r="C615" s="14" t="s">
        <v>257</v>
      </c>
      <c r="D615" s="20">
        <f t="shared" si="8"/>
        <v>3</v>
      </c>
    </row>
    <row r="616" spans="2:4" ht="12">
      <c r="B616" s="14" t="s">
        <v>110</v>
      </c>
      <c r="C616" s="14" t="s">
        <v>255</v>
      </c>
      <c r="D616" s="20">
        <f t="shared" si="8"/>
        <v>2</v>
      </c>
    </row>
    <row r="617" spans="2:4" ht="12">
      <c r="B617" s="14" t="s">
        <v>428</v>
      </c>
      <c r="C617" s="14" t="s">
        <v>257</v>
      </c>
      <c r="D617" s="20">
        <f t="shared" si="8"/>
        <v>2</v>
      </c>
    </row>
    <row r="618" spans="2:4" ht="12">
      <c r="B618" s="14" t="s">
        <v>483</v>
      </c>
      <c r="C618" s="14" t="s">
        <v>267</v>
      </c>
      <c r="D618" s="20">
        <f t="shared" si="8"/>
        <v>2</v>
      </c>
    </row>
    <row r="619" spans="2:4" ht="12">
      <c r="B619" s="14" t="s">
        <v>320</v>
      </c>
      <c r="C619" s="14" t="s">
        <v>408</v>
      </c>
      <c r="D619" s="20">
        <f t="shared" si="8"/>
        <v>2</v>
      </c>
    </row>
    <row r="620" spans="2:4" ht="12">
      <c r="B620" s="14" t="s">
        <v>470</v>
      </c>
      <c r="C620" s="14" t="s">
        <v>255</v>
      </c>
      <c r="D620" s="20">
        <f t="shared" si="8"/>
        <v>1</v>
      </c>
    </row>
    <row r="621" spans="2:4" ht="12">
      <c r="B621" s="14" t="s">
        <v>211</v>
      </c>
      <c r="C621" s="14" t="s">
        <v>144</v>
      </c>
      <c r="D621" s="20">
        <f t="shared" si="8"/>
        <v>1</v>
      </c>
    </row>
    <row r="622" spans="2:4" ht="12">
      <c r="B622" s="14" t="s">
        <v>484</v>
      </c>
      <c r="C622" s="14" t="s">
        <v>254</v>
      </c>
      <c r="D622" s="20">
        <f t="shared" si="8"/>
        <v>1</v>
      </c>
    </row>
    <row r="623" spans="2:4" ht="12">
      <c r="B623" t="s">
        <v>107</v>
      </c>
      <c r="C623" s="14" t="s">
        <v>260</v>
      </c>
      <c r="D623" s="20">
        <f t="shared" si="8"/>
        <v>1</v>
      </c>
    </row>
    <row r="624" spans="2:4" ht="12">
      <c r="B624" s="14" t="s">
        <v>441</v>
      </c>
      <c r="C624" s="14" t="s">
        <v>257</v>
      </c>
      <c r="D624" s="20">
        <f t="shared" si="8"/>
        <v>1</v>
      </c>
    </row>
    <row r="625" spans="2:4" ht="12">
      <c r="B625" s="14" t="s">
        <v>282</v>
      </c>
      <c r="C625" s="14" t="s">
        <v>145</v>
      </c>
      <c r="D625" s="20">
        <f t="shared" si="8"/>
        <v>0</v>
      </c>
    </row>
    <row r="626" spans="2:4" ht="12">
      <c r="B626" s="14" t="s">
        <v>284</v>
      </c>
      <c r="C626" s="14" t="s">
        <v>255</v>
      </c>
      <c r="D626" s="20">
        <f t="shared" si="8"/>
        <v>0</v>
      </c>
    </row>
    <row r="627" spans="2:4" ht="12">
      <c r="B627" s="14" t="s">
        <v>283</v>
      </c>
      <c r="C627" s="14" t="s">
        <v>263</v>
      </c>
      <c r="D627" s="20">
        <f t="shared" si="8"/>
        <v>0</v>
      </c>
    </row>
    <row r="628" spans="2:4" ht="12">
      <c r="B628" s="14" t="s">
        <v>79</v>
      </c>
      <c r="C628" s="14" t="s">
        <v>254</v>
      </c>
      <c r="D628" s="20">
        <f t="shared" si="8"/>
        <v>0</v>
      </c>
    </row>
    <row r="629" spans="2:4" ht="12">
      <c r="B629" s="14" t="s">
        <v>285</v>
      </c>
      <c r="C629" s="14" t="s">
        <v>274</v>
      </c>
      <c r="D629" s="20">
        <f t="shared" si="8"/>
        <v>0</v>
      </c>
    </row>
    <row r="630" spans="2:4" ht="12">
      <c r="B630" s="14"/>
      <c r="C630" s="14"/>
      <c r="D630" s="20"/>
    </row>
  </sheetData>
  <sheetProtection/>
  <mergeCells count="2">
    <mergeCell ref="B511:J511"/>
    <mergeCell ref="B539:D539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6"/>
  <sheetViews>
    <sheetView workbookViewId="0" topLeftCell="A320">
      <selection activeCell="F270" sqref="F270"/>
    </sheetView>
  </sheetViews>
  <sheetFormatPr defaultColWidth="8.8515625" defaultRowHeight="12.75"/>
  <cols>
    <col min="1" max="1" width="3.00390625" style="1" bestFit="1" customWidth="1"/>
    <col min="2" max="2" width="18.00390625" style="0" customWidth="1"/>
    <col min="3" max="3" width="14.421875" style="0" customWidth="1"/>
    <col min="4" max="4" width="2.8515625" style="1" customWidth="1"/>
    <col min="5" max="5" width="18.00390625" style="0" customWidth="1"/>
    <col min="6" max="6" width="12.421875" style="0" customWidth="1"/>
    <col min="7" max="7" width="3.00390625" style="1" customWidth="1"/>
    <col min="8" max="8" width="18.00390625" style="0" customWidth="1"/>
    <col min="9" max="9" width="12.421875" style="0" customWidth="1"/>
    <col min="10" max="10" width="6.7109375" style="0" customWidth="1"/>
    <col min="11" max="11" width="15.7109375" style="0" customWidth="1"/>
  </cols>
  <sheetData>
    <row r="1" ht="23.25" customHeight="1">
      <c r="B1" s="2" t="s">
        <v>389</v>
      </c>
    </row>
    <row r="2" spans="2:8" s="5" customFormat="1" ht="12.75" customHeight="1">
      <c r="B2" s="5">
        <v>1984</v>
      </c>
      <c r="D2" s="4"/>
      <c r="E2" s="5">
        <v>1985</v>
      </c>
      <c r="G2" s="4"/>
      <c r="H2" s="5">
        <v>1986</v>
      </c>
    </row>
    <row r="3" spans="1:12" s="5" customFormat="1" ht="12.75" customHeight="1">
      <c r="A3" s="4">
        <v>1</v>
      </c>
      <c r="B3" s="5" t="s">
        <v>192</v>
      </c>
      <c r="C3" s="5" t="s">
        <v>208</v>
      </c>
      <c r="D3" s="4">
        <v>1</v>
      </c>
      <c r="E3" s="5" t="s">
        <v>198</v>
      </c>
      <c r="F3" s="5" t="s">
        <v>391</v>
      </c>
      <c r="G3" s="4">
        <v>1</v>
      </c>
      <c r="H3" s="5" t="s">
        <v>236</v>
      </c>
      <c r="I3" s="5" t="s">
        <v>194</v>
      </c>
      <c r="K3" s="5" t="s">
        <v>429</v>
      </c>
      <c r="L3" s="5">
        <f>COUNTIF(overall,K3)</f>
        <v>14</v>
      </c>
    </row>
    <row r="4" spans="1:12" s="5" customFormat="1" ht="12.75" customHeight="1">
      <c r="A4" s="4">
        <v>2</v>
      </c>
      <c r="B4" s="5" t="s">
        <v>197</v>
      </c>
      <c r="C4" s="5" t="s">
        <v>495</v>
      </c>
      <c r="D4" s="4">
        <v>2</v>
      </c>
      <c r="E4" s="5" t="s">
        <v>197</v>
      </c>
      <c r="F4" s="5" t="s">
        <v>495</v>
      </c>
      <c r="G4" s="4">
        <v>2</v>
      </c>
      <c r="H4" s="5" t="s">
        <v>237</v>
      </c>
      <c r="I4" s="5" t="s">
        <v>407</v>
      </c>
      <c r="K4" s="5" t="s">
        <v>435</v>
      </c>
      <c r="L4" s="5">
        <f aca="true" t="shared" si="0" ref="L4:L52">COUNTIF(overall,K4)</f>
        <v>13</v>
      </c>
    </row>
    <row r="5" spans="1:12" s="5" customFormat="1" ht="12.75" customHeight="1">
      <c r="A5" s="4">
        <v>3</v>
      </c>
      <c r="B5" s="5" t="s">
        <v>198</v>
      </c>
      <c r="C5" s="5" t="s">
        <v>391</v>
      </c>
      <c r="D5" s="4">
        <v>3</v>
      </c>
      <c r="E5" s="5" t="s">
        <v>497</v>
      </c>
      <c r="F5" s="5" t="s">
        <v>407</v>
      </c>
      <c r="G5" s="4">
        <v>3</v>
      </c>
      <c r="H5" s="5" t="s">
        <v>238</v>
      </c>
      <c r="I5" s="5" t="s">
        <v>407</v>
      </c>
      <c r="K5" s="5" t="s">
        <v>405</v>
      </c>
      <c r="L5" s="5">
        <f t="shared" si="0"/>
        <v>12</v>
      </c>
    </row>
    <row r="6" spans="1:12" s="5" customFormat="1" ht="12.75" customHeight="1">
      <c r="A6" s="4">
        <v>4</v>
      </c>
      <c r="B6" s="5" t="s">
        <v>429</v>
      </c>
      <c r="C6" s="5" t="s">
        <v>394</v>
      </c>
      <c r="D6" s="4" t="s">
        <v>399</v>
      </c>
      <c r="E6" s="5" t="s">
        <v>199</v>
      </c>
      <c r="F6" s="5" t="s">
        <v>391</v>
      </c>
      <c r="G6" s="4">
        <v>4</v>
      </c>
      <c r="H6" s="5" t="s">
        <v>239</v>
      </c>
      <c r="I6" s="5" t="s">
        <v>407</v>
      </c>
      <c r="K6" s="5" t="s">
        <v>430</v>
      </c>
      <c r="L6" s="5">
        <f t="shared" si="0"/>
        <v>9</v>
      </c>
    </row>
    <row r="7" spans="1:12" s="5" customFormat="1" ht="12.75" customHeight="1">
      <c r="A7" s="4">
        <v>5</v>
      </c>
      <c r="B7" s="5" t="s">
        <v>199</v>
      </c>
      <c r="C7" s="5" t="s">
        <v>391</v>
      </c>
      <c r="D7" s="4" t="s">
        <v>399</v>
      </c>
      <c r="E7" s="5" t="s">
        <v>196</v>
      </c>
      <c r="F7" s="5" t="s">
        <v>391</v>
      </c>
      <c r="G7" s="4" t="s">
        <v>399</v>
      </c>
      <c r="H7" s="5" t="s">
        <v>199</v>
      </c>
      <c r="I7" s="5" t="s">
        <v>391</v>
      </c>
      <c r="K7" s="5" t="s">
        <v>329</v>
      </c>
      <c r="L7" s="5">
        <f>COUNTIF(overall,K7)</f>
        <v>9</v>
      </c>
    </row>
    <row r="8" spans="1:12" s="5" customFormat="1" ht="12.75" customHeight="1">
      <c r="A8" s="4">
        <v>6</v>
      </c>
      <c r="B8" s="5" t="s">
        <v>200</v>
      </c>
      <c r="C8" s="5" t="s">
        <v>495</v>
      </c>
      <c r="D8" s="4">
        <v>6</v>
      </c>
      <c r="E8" s="5" t="s">
        <v>201</v>
      </c>
      <c r="F8" s="5" t="s">
        <v>205</v>
      </c>
      <c r="G8" s="4" t="s">
        <v>399</v>
      </c>
      <c r="H8" s="5" t="s">
        <v>404</v>
      </c>
      <c r="I8" s="5" t="s">
        <v>194</v>
      </c>
      <c r="K8" s="5" t="s">
        <v>471</v>
      </c>
      <c r="L8" s="5">
        <f t="shared" si="0"/>
        <v>9</v>
      </c>
    </row>
    <row r="9" spans="2:12" ht="12.75" customHeight="1">
      <c r="B9" s="2"/>
      <c r="D9" s="1" t="s">
        <v>399</v>
      </c>
      <c r="E9" s="5" t="s">
        <v>429</v>
      </c>
      <c r="F9" s="5" t="s">
        <v>394</v>
      </c>
      <c r="K9" s="5" t="s">
        <v>341</v>
      </c>
      <c r="L9" s="5">
        <f t="shared" si="0"/>
        <v>8</v>
      </c>
    </row>
    <row r="10" spans="2:12" ht="12.75" customHeight="1">
      <c r="B10" s="2"/>
      <c r="E10" s="5"/>
      <c r="F10" s="5"/>
      <c r="K10" s="5" t="s">
        <v>439</v>
      </c>
      <c r="L10" s="5">
        <f t="shared" si="0"/>
        <v>8</v>
      </c>
    </row>
    <row r="11" spans="2:12" ht="12">
      <c r="B11">
        <v>1987</v>
      </c>
      <c r="E11">
        <v>1988</v>
      </c>
      <c r="H11">
        <v>1989</v>
      </c>
      <c r="K11" s="5" t="s">
        <v>431</v>
      </c>
      <c r="L11" s="5">
        <f t="shared" si="0"/>
        <v>8</v>
      </c>
    </row>
    <row r="12" spans="1:12" ht="12">
      <c r="A12" s="1">
        <v>1</v>
      </c>
      <c r="B12" t="s">
        <v>396</v>
      </c>
      <c r="C12" t="s">
        <v>438</v>
      </c>
      <c r="D12" s="1">
        <v>1</v>
      </c>
      <c r="E12" t="s">
        <v>405</v>
      </c>
      <c r="F12" t="s">
        <v>395</v>
      </c>
      <c r="G12" s="1">
        <v>1</v>
      </c>
      <c r="H12" t="s">
        <v>413</v>
      </c>
      <c r="I12" t="s">
        <v>393</v>
      </c>
      <c r="K12" s="5" t="s">
        <v>343</v>
      </c>
      <c r="L12" s="5">
        <f t="shared" si="0"/>
        <v>8</v>
      </c>
    </row>
    <row r="13" spans="1:12" ht="12">
      <c r="A13" s="1">
        <v>2</v>
      </c>
      <c r="B13" t="s">
        <v>397</v>
      </c>
      <c r="C13" t="s">
        <v>194</v>
      </c>
      <c r="D13" s="1" t="s">
        <v>399</v>
      </c>
      <c r="E13" t="s">
        <v>401</v>
      </c>
      <c r="F13" t="s">
        <v>391</v>
      </c>
      <c r="G13" s="1">
        <v>2</v>
      </c>
      <c r="H13" t="s">
        <v>401</v>
      </c>
      <c r="I13" t="s">
        <v>391</v>
      </c>
      <c r="K13" s="5" t="s">
        <v>383</v>
      </c>
      <c r="L13" s="5">
        <f t="shared" si="0"/>
        <v>9</v>
      </c>
    </row>
    <row r="14" spans="1:12" ht="12">
      <c r="A14" s="1">
        <v>3</v>
      </c>
      <c r="B14" t="s">
        <v>398</v>
      </c>
      <c r="C14" t="s">
        <v>390</v>
      </c>
      <c r="D14" s="1">
        <v>3</v>
      </c>
      <c r="E14" t="s">
        <v>402</v>
      </c>
      <c r="F14" t="s">
        <v>432</v>
      </c>
      <c r="G14" s="1">
        <v>3</v>
      </c>
      <c r="H14" t="s">
        <v>403</v>
      </c>
      <c r="I14" t="s">
        <v>432</v>
      </c>
      <c r="K14" s="5" t="s">
        <v>336</v>
      </c>
      <c r="L14" s="5">
        <f>COUNTIF(overall,K14)</f>
        <v>7</v>
      </c>
    </row>
    <row r="15" spans="1:12" ht="12">
      <c r="A15" s="1">
        <v>4</v>
      </c>
      <c r="B15" t="s">
        <v>89</v>
      </c>
      <c r="C15" t="s">
        <v>394</v>
      </c>
      <c r="D15" s="1">
        <v>4</v>
      </c>
      <c r="E15" t="s">
        <v>404</v>
      </c>
      <c r="F15" t="s">
        <v>194</v>
      </c>
      <c r="G15" s="1">
        <v>4</v>
      </c>
      <c r="H15" t="s">
        <v>404</v>
      </c>
      <c r="I15" t="s">
        <v>194</v>
      </c>
      <c r="K15" s="5" t="s">
        <v>331</v>
      </c>
      <c r="L15" s="5">
        <f>COUNTIF(overall,K15)</f>
        <v>7</v>
      </c>
    </row>
    <row r="16" spans="1:12" ht="12">
      <c r="A16" s="1" t="s">
        <v>399</v>
      </c>
      <c r="B16" t="s">
        <v>400</v>
      </c>
      <c r="C16" t="s">
        <v>394</v>
      </c>
      <c r="D16" s="1">
        <v>5</v>
      </c>
      <c r="E16" t="s">
        <v>80</v>
      </c>
      <c r="F16" t="s">
        <v>363</v>
      </c>
      <c r="G16" s="1">
        <v>5</v>
      </c>
      <c r="H16" t="s">
        <v>405</v>
      </c>
      <c r="I16" t="s">
        <v>395</v>
      </c>
      <c r="K16" s="5" t="s">
        <v>396</v>
      </c>
      <c r="L16" s="5">
        <f t="shared" si="0"/>
        <v>7</v>
      </c>
    </row>
    <row r="17" spans="1:12" ht="12">
      <c r="A17" s="1">
        <v>6</v>
      </c>
      <c r="B17" t="s">
        <v>85</v>
      </c>
      <c r="C17" t="s">
        <v>391</v>
      </c>
      <c r="D17" s="1">
        <v>6</v>
      </c>
      <c r="E17" t="s">
        <v>422</v>
      </c>
      <c r="F17" t="s">
        <v>392</v>
      </c>
      <c r="G17" s="1">
        <v>6</v>
      </c>
      <c r="H17" t="s">
        <v>396</v>
      </c>
      <c r="I17" t="s">
        <v>245</v>
      </c>
      <c r="K17" s="5" t="s">
        <v>419</v>
      </c>
      <c r="L17" s="5">
        <f t="shared" si="0"/>
        <v>7</v>
      </c>
    </row>
    <row r="18" spans="11:12" ht="12">
      <c r="K18" s="5" t="s">
        <v>485</v>
      </c>
      <c r="L18" s="5">
        <f t="shared" si="0"/>
        <v>7</v>
      </c>
    </row>
    <row r="19" spans="2:12" ht="12">
      <c r="B19">
        <v>1990</v>
      </c>
      <c r="E19">
        <v>1991</v>
      </c>
      <c r="H19">
        <v>1992</v>
      </c>
      <c r="K19" s="5" t="s">
        <v>326</v>
      </c>
      <c r="L19" s="5">
        <f t="shared" si="0"/>
        <v>7</v>
      </c>
    </row>
    <row r="20" spans="1:12" ht="12">
      <c r="A20" s="1">
        <v>1</v>
      </c>
      <c r="B20" t="s">
        <v>430</v>
      </c>
      <c r="C20" t="s">
        <v>391</v>
      </c>
      <c r="D20" s="1">
        <v>1</v>
      </c>
      <c r="E20" t="s">
        <v>439</v>
      </c>
      <c r="F20" t="s">
        <v>393</v>
      </c>
      <c r="G20" s="1">
        <v>1</v>
      </c>
      <c r="H20" t="s">
        <v>448</v>
      </c>
      <c r="I20" t="s">
        <v>407</v>
      </c>
      <c r="K20" s="5" t="s">
        <v>414</v>
      </c>
      <c r="L20" s="5">
        <f t="shared" si="0"/>
        <v>7</v>
      </c>
    </row>
    <row r="21" spans="1:12" ht="12">
      <c r="A21" s="1">
        <v>2</v>
      </c>
      <c r="B21" t="s">
        <v>404</v>
      </c>
      <c r="C21" t="s">
        <v>194</v>
      </c>
      <c r="D21" s="1">
        <v>2</v>
      </c>
      <c r="E21" t="s">
        <v>430</v>
      </c>
      <c r="F21" t="s">
        <v>391</v>
      </c>
      <c r="G21" s="1" t="s">
        <v>399</v>
      </c>
      <c r="H21" t="s">
        <v>454</v>
      </c>
      <c r="I21" t="s">
        <v>391</v>
      </c>
      <c r="K21" s="5" t="s">
        <v>404</v>
      </c>
      <c r="L21" s="5">
        <f t="shared" si="0"/>
        <v>7</v>
      </c>
    </row>
    <row r="22" spans="1:12" ht="12">
      <c r="A22" s="1">
        <v>3</v>
      </c>
      <c r="B22" t="s">
        <v>431</v>
      </c>
      <c r="C22" t="s">
        <v>391</v>
      </c>
      <c r="D22" s="1">
        <v>3</v>
      </c>
      <c r="E22" t="s">
        <v>431</v>
      </c>
      <c r="F22" t="s">
        <v>391</v>
      </c>
      <c r="G22" s="1">
        <v>3</v>
      </c>
      <c r="H22" t="s">
        <v>430</v>
      </c>
      <c r="I22" t="s">
        <v>391</v>
      </c>
      <c r="K22" s="5" t="s">
        <v>199</v>
      </c>
      <c r="L22" s="5">
        <f t="shared" si="0"/>
        <v>7</v>
      </c>
    </row>
    <row r="23" spans="1:12" ht="12">
      <c r="A23" s="1">
        <v>4</v>
      </c>
      <c r="B23" t="s">
        <v>401</v>
      </c>
      <c r="C23" t="s">
        <v>391</v>
      </c>
      <c r="D23" s="1">
        <v>4</v>
      </c>
      <c r="E23" t="s">
        <v>441</v>
      </c>
      <c r="F23" t="s">
        <v>390</v>
      </c>
      <c r="G23" s="1">
        <v>4</v>
      </c>
      <c r="H23" t="s">
        <v>435</v>
      </c>
      <c r="I23" t="s">
        <v>393</v>
      </c>
      <c r="K23" s="5" t="s">
        <v>401</v>
      </c>
      <c r="L23" s="5">
        <f t="shared" si="0"/>
        <v>6</v>
      </c>
    </row>
    <row r="24" spans="1:12" ht="12">
      <c r="A24" s="1" t="s">
        <v>399</v>
      </c>
      <c r="B24" t="s">
        <v>440</v>
      </c>
      <c r="C24" t="s">
        <v>194</v>
      </c>
      <c r="D24" s="1">
        <v>5</v>
      </c>
      <c r="E24" t="s">
        <v>405</v>
      </c>
      <c r="F24" t="s">
        <v>395</v>
      </c>
      <c r="G24" s="1">
        <v>5</v>
      </c>
      <c r="H24" t="s">
        <v>455</v>
      </c>
      <c r="I24" t="s">
        <v>407</v>
      </c>
      <c r="K24" s="5" t="s">
        <v>196</v>
      </c>
      <c r="L24" s="5">
        <f>COUNTIF(overall,K24)</f>
        <v>6</v>
      </c>
    </row>
    <row r="25" spans="1:12" ht="12">
      <c r="A25" s="1" t="s">
        <v>399</v>
      </c>
      <c r="B25" t="s">
        <v>439</v>
      </c>
      <c r="C25" t="s">
        <v>393</v>
      </c>
      <c r="D25" s="1" t="s">
        <v>399</v>
      </c>
      <c r="E25" t="s">
        <v>442</v>
      </c>
      <c r="F25" t="s">
        <v>391</v>
      </c>
      <c r="G25" s="1">
        <v>6</v>
      </c>
      <c r="H25" t="s">
        <v>456</v>
      </c>
      <c r="I25" t="s">
        <v>391</v>
      </c>
      <c r="K25" s="5" t="s">
        <v>455</v>
      </c>
      <c r="L25" s="5">
        <f t="shared" si="0"/>
        <v>6</v>
      </c>
    </row>
    <row r="26" spans="1:12" ht="12">
      <c r="A26" s="1" t="s">
        <v>399</v>
      </c>
      <c r="B26" t="s">
        <v>191</v>
      </c>
      <c r="C26" t="s">
        <v>432</v>
      </c>
      <c r="D26" s="1" t="s">
        <v>399</v>
      </c>
      <c r="E26" t="s">
        <v>443</v>
      </c>
      <c r="F26" t="s">
        <v>394</v>
      </c>
      <c r="K26" s="5" t="s">
        <v>190</v>
      </c>
      <c r="L26" s="5">
        <f t="shared" si="0"/>
        <v>6</v>
      </c>
    </row>
    <row r="27" spans="4:12" ht="12">
      <c r="D27" s="1" t="s">
        <v>399</v>
      </c>
      <c r="E27" t="s">
        <v>450</v>
      </c>
      <c r="F27" t="s">
        <v>392</v>
      </c>
      <c r="K27" s="5" t="s">
        <v>472</v>
      </c>
      <c r="L27" s="5">
        <f t="shared" si="0"/>
        <v>6</v>
      </c>
    </row>
    <row r="28" spans="11:12" ht="12">
      <c r="K28" s="5" t="s">
        <v>487</v>
      </c>
      <c r="L28" s="5">
        <f t="shared" si="0"/>
        <v>6</v>
      </c>
    </row>
    <row r="29" spans="2:12" ht="12">
      <c r="B29">
        <v>1993</v>
      </c>
      <c r="E29">
        <v>1994</v>
      </c>
      <c r="H29">
        <v>1995</v>
      </c>
      <c r="K29" s="5" t="s">
        <v>440</v>
      </c>
      <c r="L29" s="5">
        <f t="shared" si="0"/>
        <v>6</v>
      </c>
    </row>
    <row r="30" spans="1:12" ht="12">
      <c r="A30" s="1">
        <v>1</v>
      </c>
      <c r="B30" t="s">
        <v>463</v>
      </c>
      <c r="C30" t="s">
        <v>393</v>
      </c>
      <c r="D30" s="1">
        <v>1</v>
      </c>
      <c r="E30" t="s">
        <v>454</v>
      </c>
      <c r="F30" t="s">
        <v>391</v>
      </c>
      <c r="G30" s="1">
        <v>1</v>
      </c>
      <c r="H30" t="s">
        <v>482</v>
      </c>
      <c r="I30" t="s">
        <v>194</v>
      </c>
      <c r="K30" s="5" t="s">
        <v>385</v>
      </c>
      <c r="L30" s="5">
        <f t="shared" si="0"/>
        <v>6</v>
      </c>
    </row>
    <row r="31" spans="1:12" ht="12">
      <c r="A31" s="1">
        <v>2</v>
      </c>
      <c r="B31" t="s">
        <v>454</v>
      </c>
      <c r="C31" t="s">
        <v>391</v>
      </c>
      <c r="D31" s="1">
        <v>2</v>
      </c>
      <c r="E31" t="s">
        <v>482</v>
      </c>
      <c r="F31" t="s">
        <v>194</v>
      </c>
      <c r="G31" s="1">
        <v>2</v>
      </c>
      <c r="H31" t="s">
        <v>487</v>
      </c>
      <c r="I31" t="s">
        <v>408</v>
      </c>
      <c r="K31" s="5" t="s">
        <v>413</v>
      </c>
      <c r="L31" s="5">
        <f t="shared" si="0"/>
        <v>5</v>
      </c>
    </row>
    <row r="32" spans="1:12" ht="12">
      <c r="A32" s="1">
        <v>3</v>
      </c>
      <c r="B32" t="s">
        <v>468</v>
      </c>
      <c r="C32" t="s">
        <v>447</v>
      </c>
      <c r="D32" s="1">
        <v>3</v>
      </c>
      <c r="E32" t="s">
        <v>483</v>
      </c>
      <c r="F32" t="s">
        <v>391</v>
      </c>
      <c r="G32" s="1">
        <v>3</v>
      </c>
      <c r="H32" t="s">
        <v>290</v>
      </c>
      <c r="I32" t="s">
        <v>291</v>
      </c>
      <c r="K32" s="5" t="s">
        <v>222</v>
      </c>
      <c r="L32" s="5">
        <f>COUNTIF(overall,K32)</f>
        <v>4</v>
      </c>
    </row>
    <row r="33" spans="1:12" ht="12">
      <c r="A33" s="1">
        <v>4</v>
      </c>
      <c r="B33" t="s">
        <v>455</v>
      </c>
      <c r="C33" t="s">
        <v>407</v>
      </c>
      <c r="D33" s="1">
        <v>4</v>
      </c>
      <c r="E33" t="s">
        <v>484</v>
      </c>
      <c r="F33" t="s">
        <v>391</v>
      </c>
      <c r="G33" s="1" t="s">
        <v>399</v>
      </c>
      <c r="H33" t="s">
        <v>293</v>
      </c>
      <c r="I33" t="s">
        <v>291</v>
      </c>
      <c r="K33" s="5" t="s">
        <v>402</v>
      </c>
      <c r="L33" s="5">
        <f t="shared" si="0"/>
        <v>4</v>
      </c>
    </row>
    <row r="34" spans="1:12" ht="12">
      <c r="A34" s="1">
        <v>5</v>
      </c>
      <c r="B34" t="s">
        <v>456</v>
      </c>
      <c r="C34" t="s">
        <v>391</v>
      </c>
      <c r="D34" s="1">
        <v>5</v>
      </c>
      <c r="E34" t="s">
        <v>476</v>
      </c>
      <c r="F34" t="s">
        <v>194</v>
      </c>
      <c r="G34" s="1">
        <v>5</v>
      </c>
      <c r="H34" t="s">
        <v>296</v>
      </c>
      <c r="I34" t="s">
        <v>194</v>
      </c>
      <c r="K34" s="5" t="s">
        <v>324</v>
      </c>
      <c r="L34" s="5">
        <f>COUNTIF(overall,K34)</f>
        <v>4</v>
      </c>
    </row>
    <row r="35" spans="1:12" ht="12">
      <c r="A35" s="1" t="s">
        <v>399</v>
      </c>
      <c r="B35" t="s">
        <v>469</v>
      </c>
      <c r="C35" t="s">
        <v>194</v>
      </c>
      <c r="D35" s="1">
        <v>6</v>
      </c>
      <c r="E35" t="s">
        <v>81</v>
      </c>
      <c r="F35" t="s">
        <v>395</v>
      </c>
      <c r="G35" s="1">
        <v>6</v>
      </c>
      <c r="H35" t="s">
        <v>454</v>
      </c>
      <c r="I35" t="s">
        <v>391</v>
      </c>
      <c r="K35" s="5" t="s">
        <v>183</v>
      </c>
      <c r="L35" s="5">
        <f t="shared" si="0"/>
        <v>4</v>
      </c>
    </row>
    <row r="36" spans="1:12" ht="12">
      <c r="A36" s="1" t="s">
        <v>399</v>
      </c>
      <c r="B36" t="s">
        <v>470</v>
      </c>
      <c r="C36" t="s">
        <v>194</v>
      </c>
      <c r="K36" s="5" t="s">
        <v>236</v>
      </c>
      <c r="L36" s="5">
        <f>COUNTIF(overall,K36)</f>
        <v>4</v>
      </c>
    </row>
    <row r="37" spans="11:12" ht="12">
      <c r="K37" s="5" t="s">
        <v>436</v>
      </c>
      <c r="L37" s="5">
        <f t="shared" si="0"/>
        <v>3</v>
      </c>
    </row>
    <row r="38" spans="2:12" ht="12">
      <c r="B38">
        <v>1996</v>
      </c>
      <c r="E38">
        <v>1997</v>
      </c>
      <c r="H38">
        <v>1998</v>
      </c>
      <c r="K38" s="5" t="s">
        <v>340</v>
      </c>
      <c r="L38" s="5">
        <f t="shared" si="0"/>
        <v>3</v>
      </c>
    </row>
    <row r="39" spans="1:12" ht="12">
      <c r="A39" s="1">
        <v>1</v>
      </c>
      <c r="B39" t="s">
        <v>303</v>
      </c>
      <c r="C39" t="s">
        <v>494</v>
      </c>
      <c r="D39" s="1">
        <v>1</v>
      </c>
      <c r="E39" t="s">
        <v>303</v>
      </c>
      <c r="F39" t="s">
        <v>494</v>
      </c>
      <c r="G39" s="1">
        <v>1</v>
      </c>
      <c r="H39" t="s">
        <v>326</v>
      </c>
      <c r="I39" t="s">
        <v>390</v>
      </c>
      <c r="K39" s="5" t="s">
        <v>467</v>
      </c>
      <c r="L39" s="5">
        <f t="shared" si="0"/>
        <v>3</v>
      </c>
    </row>
    <row r="40" spans="1:12" ht="12">
      <c r="A40" s="1">
        <v>2</v>
      </c>
      <c r="B40" t="s">
        <v>304</v>
      </c>
      <c r="C40" t="s">
        <v>308</v>
      </c>
      <c r="D40" s="1">
        <v>2</v>
      </c>
      <c r="E40" t="s">
        <v>322</v>
      </c>
      <c r="F40" t="s">
        <v>494</v>
      </c>
      <c r="G40" s="1">
        <v>2</v>
      </c>
      <c r="H40" t="s">
        <v>335</v>
      </c>
      <c r="I40" t="s">
        <v>194</v>
      </c>
      <c r="K40" s="5" t="s">
        <v>330</v>
      </c>
      <c r="L40" s="5">
        <f t="shared" si="0"/>
        <v>3</v>
      </c>
    </row>
    <row r="41" spans="1:12" ht="12">
      <c r="A41" s="1">
        <v>3</v>
      </c>
      <c r="B41" t="s">
        <v>469</v>
      </c>
      <c r="C41" t="s">
        <v>194</v>
      </c>
      <c r="D41" s="1">
        <v>3</v>
      </c>
      <c r="E41" t="s">
        <v>323</v>
      </c>
      <c r="F41" t="s">
        <v>390</v>
      </c>
      <c r="G41" s="1">
        <v>3</v>
      </c>
      <c r="H41" t="s">
        <v>336</v>
      </c>
      <c r="I41" t="s">
        <v>194</v>
      </c>
      <c r="K41" s="5" t="s">
        <v>320</v>
      </c>
      <c r="L41" s="5">
        <f t="shared" si="0"/>
        <v>2</v>
      </c>
    </row>
    <row r="42" spans="1:12" ht="12">
      <c r="A42" s="1">
        <v>4</v>
      </c>
      <c r="B42" t="s">
        <v>96</v>
      </c>
      <c r="C42" t="s">
        <v>194</v>
      </c>
      <c r="D42" s="1">
        <v>4</v>
      </c>
      <c r="E42" t="s">
        <v>324</v>
      </c>
      <c r="F42" t="s">
        <v>194</v>
      </c>
      <c r="G42" s="1">
        <v>4</v>
      </c>
      <c r="H42" t="s">
        <v>96</v>
      </c>
      <c r="I42" t="s">
        <v>194</v>
      </c>
      <c r="K42" s="5" t="s">
        <v>483</v>
      </c>
      <c r="L42" s="5">
        <f t="shared" si="0"/>
        <v>2</v>
      </c>
    </row>
    <row r="43" spans="1:12" ht="12">
      <c r="A43" s="1" t="s">
        <v>399</v>
      </c>
      <c r="B43" t="s">
        <v>305</v>
      </c>
      <c r="C43" t="s">
        <v>452</v>
      </c>
      <c r="D43" s="1">
        <v>5</v>
      </c>
      <c r="E43" t="s">
        <v>325</v>
      </c>
      <c r="F43" t="s">
        <v>452</v>
      </c>
      <c r="G43" s="1">
        <v>5</v>
      </c>
      <c r="H43" t="s">
        <v>331</v>
      </c>
      <c r="I43" t="s">
        <v>194</v>
      </c>
      <c r="K43" s="5" t="s">
        <v>428</v>
      </c>
      <c r="L43" s="5">
        <f t="shared" si="0"/>
        <v>2</v>
      </c>
    </row>
    <row r="44" spans="1:12" ht="12">
      <c r="A44" s="1" t="s">
        <v>399</v>
      </c>
      <c r="B44" t="s">
        <v>306</v>
      </c>
      <c r="C44" t="s">
        <v>447</v>
      </c>
      <c r="D44" s="1" t="s">
        <v>434</v>
      </c>
      <c r="E44" t="s">
        <v>326</v>
      </c>
      <c r="F44" t="s">
        <v>390</v>
      </c>
      <c r="G44" s="1">
        <v>6</v>
      </c>
      <c r="H44" t="s">
        <v>321</v>
      </c>
      <c r="I44" t="s">
        <v>390</v>
      </c>
      <c r="K44" s="5" t="s">
        <v>441</v>
      </c>
      <c r="L44" s="5">
        <f t="shared" si="0"/>
        <v>1</v>
      </c>
    </row>
    <row r="45" spans="11:12" ht="12">
      <c r="K45" s="5" t="s">
        <v>484</v>
      </c>
      <c r="L45" s="5">
        <f t="shared" si="0"/>
        <v>1</v>
      </c>
    </row>
    <row r="46" spans="2:12" ht="12">
      <c r="B46">
        <v>1999</v>
      </c>
      <c r="E46">
        <v>2000</v>
      </c>
      <c r="H46">
        <v>2001</v>
      </c>
      <c r="K46" s="5" t="s">
        <v>211</v>
      </c>
      <c r="L46" s="5">
        <f t="shared" si="0"/>
        <v>1</v>
      </c>
    </row>
    <row r="47" spans="1:12" ht="12">
      <c r="A47" s="1">
        <v>1</v>
      </c>
      <c r="B47" t="s">
        <v>190</v>
      </c>
      <c r="C47" t="s">
        <v>308</v>
      </c>
      <c r="D47" s="1">
        <v>1</v>
      </c>
      <c r="E47" t="s">
        <v>355</v>
      </c>
      <c r="F47" t="s">
        <v>308</v>
      </c>
      <c r="G47" s="1">
        <v>1</v>
      </c>
      <c r="H47" t="s">
        <v>358</v>
      </c>
      <c r="I47" t="s">
        <v>393</v>
      </c>
      <c r="K47" s="5" t="s">
        <v>470</v>
      </c>
      <c r="L47" s="5">
        <f t="shared" si="0"/>
        <v>1</v>
      </c>
    </row>
    <row r="48" spans="1:12" ht="12">
      <c r="A48" s="1" t="s">
        <v>399</v>
      </c>
      <c r="B48" t="s">
        <v>341</v>
      </c>
      <c r="C48" t="s">
        <v>391</v>
      </c>
      <c r="D48" s="1">
        <v>2</v>
      </c>
      <c r="E48" t="s">
        <v>356</v>
      </c>
      <c r="F48" t="s">
        <v>394</v>
      </c>
      <c r="G48" s="1">
        <v>2</v>
      </c>
      <c r="H48" t="s">
        <v>336</v>
      </c>
      <c r="I48" t="s">
        <v>194</v>
      </c>
      <c r="K48" s="5" t="s">
        <v>285</v>
      </c>
      <c r="L48" s="5">
        <f t="shared" si="0"/>
        <v>0</v>
      </c>
    </row>
    <row r="49" spans="1:12" ht="12">
      <c r="A49" s="1">
        <v>3</v>
      </c>
      <c r="B49" t="s">
        <v>347</v>
      </c>
      <c r="C49" t="s">
        <v>391</v>
      </c>
      <c r="D49" s="1" t="s">
        <v>399</v>
      </c>
      <c r="E49" t="s">
        <v>357</v>
      </c>
      <c r="F49" t="s">
        <v>394</v>
      </c>
      <c r="G49" s="1">
        <v>3</v>
      </c>
      <c r="H49" t="s">
        <v>370</v>
      </c>
      <c r="I49" t="s">
        <v>494</v>
      </c>
      <c r="K49" s="5" t="s">
        <v>79</v>
      </c>
      <c r="L49" s="5">
        <f t="shared" si="0"/>
        <v>0</v>
      </c>
    </row>
    <row r="50" spans="1:12" ht="12">
      <c r="A50" s="1">
        <v>4</v>
      </c>
      <c r="B50" t="s">
        <v>343</v>
      </c>
      <c r="C50" t="s">
        <v>408</v>
      </c>
      <c r="D50" s="1">
        <v>4</v>
      </c>
      <c r="E50" t="s">
        <v>370</v>
      </c>
      <c r="F50" t="s">
        <v>494</v>
      </c>
      <c r="G50" s="1">
        <v>4</v>
      </c>
      <c r="H50" t="s">
        <v>343</v>
      </c>
      <c r="I50" t="s">
        <v>408</v>
      </c>
      <c r="K50" s="5" t="s">
        <v>283</v>
      </c>
      <c r="L50" s="5">
        <f t="shared" si="0"/>
        <v>0</v>
      </c>
    </row>
    <row r="51" spans="1:12" ht="12">
      <c r="A51" s="1">
        <v>5</v>
      </c>
      <c r="B51" t="s">
        <v>345</v>
      </c>
      <c r="C51" t="s">
        <v>391</v>
      </c>
      <c r="D51" s="1">
        <v>5</v>
      </c>
      <c r="E51" t="s">
        <v>358</v>
      </c>
      <c r="F51" t="s">
        <v>393</v>
      </c>
      <c r="G51" s="1">
        <v>5</v>
      </c>
      <c r="H51" t="s">
        <v>372</v>
      </c>
      <c r="I51" t="s">
        <v>452</v>
      </c>
      <c r="K51" s="5" t="s">
        <v>284</v>
      </c>
      <c r="L51" s="5">
        <f t="shared" si="0"/>
        <v>0</v>
      </c>
    </row>
    <row r="52" spans="1:12" ht="12">
      <c r="A52" s="1">
        <v>6</v>
      </c>
      <c r="B52" t="s">
        <v>336</v>
      </c>
      <c r="C52" t="s">
        <v>194</v>
      </c>
      <c r="D52" s="1">
        <v>6</v>
      </c>
      <c r="E52" t="s">
        <v>345</v>
      </c>
      <c r="F52" t="s">
        <v>391</v>
      </c>
      <c r="G52" s="1">
        <v>6</v>
      </c>
      <c r="H52" t="s">
        <v>369</v>
      </c>
      <c r="I52" t="s">
        <v>495</v>
      </c>
      <c r="K52" s="5" t="s">
        <v>282</v>
      </c>
      <c r="L52" s="5">
        <f t="shared" si="0"/>
        <v>0</v>
      </c>
    </row>
    <row r="53" spans="4:6" ht="12">
      <c r="D53" s="1" t="s">
        <v>399</v>
      </c>
      <c r="E53" t="s">
        <v>189</v>
      </c>
      <c r="F53" t="s">
        <v>194</v>
      </c>
    </row>
    <row r="55" spans="2:8" ht="12">
      <c r="B55">
        <v>2002</v>
      </c>
      <c r="E55">
        <v>2003</v>
      </c>
      <c r="H55">
        <v>2004</v>
      </c>
    </row>
    <row r="56" spans="1:9" ht="12">
      <c r="A56" s="1">
        <v>1</v>
      </c>
      <c r="B56" t="s">
        <v>383</v>
      </c>
      <c r="C56" t="s">
        <v>391</v>
      </c>
      <c r="D56" s="1">
        <v>1</v>
      </c>
      <c r="E56" t="s">
        <v>202</v>
      </c>
      <c r="F56" t="s">
        <v>391</v>
      </c>
      <c r="G56" s="1">
        <v>1</v>
      </c>
      <c r="H56" t="s">
        <v>105</v>
      </c>
      <c r="I56" t="s">
        <v>447</v>
      </c>
    </row>
    <row r="57" spans="1:9" ht="12">
      <c r="A57" s="1">
        <v>2</v>
      </c>
      <c r="B57" t="s">
        <v>364</v>
      </c>
      <c r="C57" t="s">
        <v>407</v>
      </c>
      <c r="D57" s="1">
        <v>2</v>
      </c>
      <c r="E57" t="s">
        <v>203</v>
      </c>
      <c r="F57" t="s">
        <v>407</v>
      </c>
      <c r="G57" s="1">
        <v>2</v>
      </c>
      <c r="H57" t="s">
        <v>106</v>
      </c>
      <c r="I57" t="s">
        <v>390</v>
      </c>
    </row>
    <row r="58" spans="1:9" ht="12">
      <c r="A58" s="1">
        <v>3</v>
      </c>
      <c r="B58" t="s">
        <v>185</v>
      </c>
      <c r="C58" t="s">
        <v>194</v>
      </c>
      <c r="D58" s="1">
        <v>3</v>
      </c>
      <c r="E58" t="s">
        <v>204</v>
      </c>
      <c r="F58" t="s">
        <v>205</v>
      </c>
      <c r="G58" s="1">
        <v>3</v>
      </c>
      <c r="H58" t="s">
        <v>385</v>
      </c>
      <c r="I58" t="s">
        <v>452</v>
      </c>
    </row>
    <row r="59" spans="1:9" ht="12">
      <c r="A59" s="1">
        <v>4</v>
      </c>
      <c r="B59" t="s">
        <v>385</v>
      </c>
      <c r="C59" t="s">
        <v>452</v>
      </c>
      <c r="D59" s="1" t="s">
        <v>434</v>
      </c>
      <c r="E59" t="s">
        <v>383</v>
      </c>
      <c r="F59" t="s">
        <v>391</v>
      </c>
      <c r="G59" s="1">
        <v>4</v>
      </c>
      <c r="H59" t="s">
        <v>186</v>
      </c>
      <c r="I59" t="s">
        <v>194</v>
      </c>
    </row>
    <row r="60" spans="1:9" ht="12">
      <c r="A60" s="1">
        <v>5</v>
      </c>
      <c r="B60" t="s">
        <v>355</v>
      </c>
      <c r="C60" t="s">
        <v>308</v>
      </c>
      <c r="D60" s="1">
        <v>5</v>
      </c>
      <c r="E60" t="s">
        <v>206</v>
      </c>
      <c r="F60" t="s">
        <v>447</v>
      </c>
      <c r="G60" s="1" t="s">
        <v>399</v>
      </c>
      <c r="H60" t="s">
        <v>107</v>
      </c>
      <c r="I60" t="s">
        <v>407</v>
      </c>
    </row>
    <row r="61" spans="1:9" ht="12">
      <c r="A61" s="1">
        <v>6</v>
      </c>
      <c r="B61" t="s">
        <v>184</v>
      </c>
      <c r="C61" t="s">
        <v>407</v>
      </c>
      <c r="D61" s="1">
        <v>6</v>
      </c>
      <c r="E61" t="s">
        <v>207</v>
      </c>
      <c r="F61" t="s">
        <v>447</v>
      </c>
      <c r="G61" s="1">
        <v>6</v>
      </c>
      <c r="H61" t="s">
        <v>203</v>
      </c>
      <c r="I61" t="s">
        <v>407</v>
      </c>
    </row>
    <row r="64" ht="23.25" customHeight="1">
      <c r="B64" s="3" t="s">
        <v>406</v>
      </c>
    </row>
    <row r="65" spans="2:8" ht="12">
      <c r="B65">
        <v>1984</v>
      </c>
      <c r="E65">
        <v>1985</v>
      </c>
      <c r="H65">
        <v>1986</v>
      </c>
    </row>
    <row r="66" spans="1:9" ht="12">
      <c r="A66" s="1">
        <v>1</v>
      </c>
      <c r="B66" t="s">
        <v>192</v>
      </c>
      <c r="C66" t="s">
        <v>208</v>
      </c>
      <c r="D66" s="1">
        <v>1</v>
      </c>
      <c r="E66" t="s">
        <v>213</v>
      </c>
      <c r="F66" t="s">
        <v>194</v>
      </c>
      <c r="G66" s="1">
        <v>1</v>
      </c>
      <c r="H66" t="s">
        <v>236</v>
      </c>
      <c r="I66" t="s">
        <v>194</v>
      </c>
    </row>
    <row r="67" spans="1:9" ht="12">
      <c r="A67" s="1">
        <v>2</v>
      </c>
      <c r="B67" t="s">
        <v>209</v>
      </c>
      <c r="C67" t="s">
        <v>194</v>
      </c>
      <c r="D67" s="1">
        <v>2</v>
      </c>
      <c r="E67" t="s">
        <v>197</v>
      </c>
      <c r="F67" t="s">
        <v>495</v>
      </c>
      <c r="G67" s="1">
        <v>2</v>
      </c>
      <c r="H67" t="s">
        <v>429</v>
      </c>
      <c r="I67" t="s">
        <v>394</v>
      </c>
    </row>
    <row r="68" spans="1:9" ht="12">
      <c r="A68" s="1">
        <v>3</v>
      </c>
      <c r="B68" t="s">
        <v>197</v>
      </c>
      <c r="C68" t="s">
        <v>495</v>
      </c>
      <c r="D68" s="1" t="s">
        <v>399</v>
      </c>
      <c r="E68" t="s">
        <v>196</v>
      </c>
      <c r="F68" t="s">
        <v>391</v>
      </c>
      <c r="G68" s="1">
        <v>3</v>
      </c>
      <c r="H68" t="s">
        <v>214</v>
      </c>
      <c r="I68" t="s">
        <v>391</v>
      </c>
    </row>
    <row r="69" spans="1:9" ht="12">
      <c r="A69" s="1">
        <v>4</v>
      </c>
      <c r="B69" t="s">
        <v>429</v>
      </c>
      <c r="C69" t="s">
        <v>394</v>
      </c>
      <c r="D69" s="1">
        <v>4</v>
      </c>
      <c r="E69" t="s">
        <v>214</v>
      </c>
      <c r="F69" t="s">
        <v>391</v>
      </c>
      <c r="G69" s="1">
        <v>4</v>
      </c>
      <c r="H69" t="s">
        <v>239</v>
      </c>
      <c r="I69" t="s">
        <v>407</v>
      </c>
    </row>
    <row r="70" spans="1:9" ht="12">
      <c r="A70" s="1" t="s">
        <v>399</v>
      </c>
      <c r="B70" t="s">
        <v>210</v>
      </c>
      <c r="C70" t="s">
        <v>394</v>
      </c>
      <c r="D70" s="1">
        <v>5</v>
      </c>
      <c r="E70" t="s">
        <v>429</v>
      </c>
      <c r="F70" t="s">
        <v>394</v>
      </c>
      <c r="G70" s="1">
        <v>5</v>
      </c>
      <c r="H70" t="s">
        <v>93</v>
      </c>
      <c r="I70" t="s">
        <v>391</v>
      </c>
    </row>
    <row r="71" spans="1:9" ht="12">
      <c r="A71" s="1">
        <v>6</v>
      </c>
      <c r="B71" t="s">
        <v>211</v>
      </c>
      <c r="C71" t="s">
        <v>392</v>
      </c>
      <c r="D71" s="1">
        <v>6</v>
      </c>
      <c r="E71" t="s">
        <v>209</v>
      </c>
      <c r="F71" t="s">
        <v>194</v>
      </c>
      <c r="G71" s="1">
        <v>6</v>
      </c>
      <c r="H71" t="s">
        <v>240</v>
      </c>
      <c r="I71" t="s">
        <v>194</v>
      </c>
    </row>
    <row r="72" spans="1:3" ht="12">
      <c r="A72" s="1" t="s">
        <v>399</v>
      </c>
      <c r="B72" t="s">
        <v>212</v>
      </c>
      <c r="C72" t="s">
        <v>391</v>
      </c>
    </row>
    <row r="74" spans="2:8" ht="12">
      <c r="B74">
        <v>1987</v>
      </c>
      <c r="E74">
        <v>1988</v>
      </c>
      <c r="H74">
        <v>1989</v>
      </c>
    </row>
    <row r="75" spans="1:9" ht="12">
      <c r="A75" s="1">
        <v>1</v>
      </c>
      <c r="B75" t="s">
        <v>429</v>
      </c>
      <c r="C75" t="s">
        <v>394</v>
      </c>
      <c r="D75" s="1">
        <v>1</v>
      </c>
      <c r="E75" t="s">
        <v>404</v>
      </c>
      <c r="F75" t="s">
        <v>194</v>
      </c>
      <c r="G75" s="1">
        <v>1</v>
      </c>
      <c r="H75" t="s">
        <v>188</v>
      </c>
      <c r="I75" t="s">
        <v>393</v>
      </c>
    </row>
    <row r="76" spans="1:9" ht="12">
      <c r="A76" s="1" t="s">
        <v>399</v>
      </c>
      <c r="B76" t="s">
        <v>409</v>
      </c>
      <c r="C76" t="s">
        <v>390</v>
      </c>
      <c r="D76" s="1">
        <v>2</v>
      </c>
      <c r="E76" t="s">
        <v>411</v>
      </c>
      <c r="F76" t="s">
        <v>407</v>
      </c>
      <c r="G76" s="1">
        <v>2</v>
      </c>
      <c r="H76" t="s">
        <v>413</v>
      </c>
      <c r="I76" t="s">
        <v>393</v>
      </c>
    </row>
    <row r="77" spans="1:9" ht="12">
      <c r="A77" s="1">
        <v>3</v>
      </c>
      <c r="B77" t="s">
        <v>214</v>
      </c>
      <c r="C77" t="s">
        <v>391</v>
      </c>
      <c r="D77" s="1">
        <v>3</v>
      </c>
      <c r="E77" t="s">
        <v>405</v>
      </c>
      <c r="F77" t="s">
        <v>395</v>
      </c>
      <c r="G77" s="1">
        <v>3</v>
      </c>
      <c r="H77" t="s">
        <v>403</v>
      </c>
      <c r="I77" t="s">
        <v>393</v>
      </c>
    </row>
    <row r="78" spans="1:9" ht="12">
      <c r="A78" s="1">
        <v>4</v>
      </c>
      <c r="B78" t="s">
        <v>90</v>
      </c>
      <c r="C78" t="s">
        <v>394</v>
      </c>
      <c r="D78" s="1">
        <v>4</v>
      </c>
      <c r="E78" t="s">
        <v>82</v>
      </c>
      <c r="F78" t="s">
        <v>391</v>
      </c>
      <c r="G78" s="1" t="s">
        <v>399</v>
      </c>
      <c r="H78" t="s">
        <v>405</v>
      </c>
      <c r="I78" t="s">
        <v>395</v>
      </c>
    </row>
    <row r="79" spans="1:9" ht="12">
      <c r="A79" s="1">
        <v>5</v>
      </c>
      <c r="B79" t="s">
        <v>213</v>
      </c>
      <c r="C79" t="s">
        <v>194</v>
      </c>
      <c r="D79" s="1">
        <v>5</v>
      </c>
      <c r="E79" t="s">
        <v>403</v>
      </c>
      <c r="F79" t="s">
        <v>432</v>
      </c>
      <c r="G79" s="1">
        <v>5</v>
      </c>
      <c r="H79" t="s">
        <v>414</v>
      </c>
      <c r="I79" t="s">
        <v>408</v>
      </c>
    </row>
    <row r="80" spans="1:9" ht="12">
      <c r="A80" s="1">
        <v>6</v>
      </c>
      <c r="B80" t="s">
        <v>199</v>
      </c>
      <c r="C80" t="s">
        <v>391</v>
      </c>
      <c r="D80" s="1">
        <v>6</v>
      </c>
      <c r="E80" t="s">
        <v>412</v>
      </c>
      <c r="F80" t="s">
        <v>432</v>
      </c>
      <c r="G80" s="1">
        <v>6</v>
      </c>
      <c r="H80" t="s">
        <v>412</v>
      </c>
      <c r="I80" t="s">
        <v>432</v>
      </c>
    </row>
    <row r="82" spans="2:8" ht="12">
      <c r="B82">
        <v>1990</v>
      </c>
      <c r="E82">
        <v>1991</v>
      </c>
      <c r="H82">
        <v>1992</v>
      </c>
    </row>
    <row r="83" spans="1:9" ht="12">
      <c r="A83" s="1">
        <v>1</v>
      </c>
      <c r="B83" t="s">
        <v>405</v>
      </c>
      <c r="C83" t="s">
        <v>395</v>
      </c>
      <c r="D83" s="1">
        <v>1</v>
      </c>
      <c r="E83" t="s">
        <v>405</v>
      </c>
      <c r="F83" t="s">
        <v>395</v>
      </c>
      <c r="G83" s="1">
        <v>1</v>
      </c>
      <c r="H83" t="s">
        <v>455</v>
      </c>
      <c r="I83" t="s">
        <v>407</v>
      </c>
    </row>
    <row r="84" spans="1:9" ht="12">
      <c r="A84" s="1">
        <v>2</v>
      </c>
      <c r="B84" t="s">
        <v>433</v>
      </c>
      <c r="C84" t="s">
        <v>393</v>
      </c>
      <c r="D84" s="1">
        <v>2</v>
      </c>
      <c r="E84" t="s">
        <v>444</v>
      </c>
      <c r="F84" t="s">
        <v>393</v>
      </c>
      <c r="G84" s="1">
        <v>2</v>
      </c>
      <c r="H84" t="s">
        <v>449</v>
      </c>
      <c r="I84" t="s">
        <v>391</v>
      </c>
    </row>
    <row r="85" spans="1:9" ht="12">
      <c r="A85" s="1" t="s">
        <v>399</v>
      </c>
      <c r="B85" t="s">
        <v>431</v>
      </c>
      <c r="C85" t="s">
        <v>391</v>
      </c>
      <c r="D85" s="1">
        <v>3</v>
      </c>
      <c r="E85" t="s">
        <v>439</v>
      </c>
      <c r="F85" t="s">
        <v>393</v>
      </c>
      <c r="G85" s="1">
        <v>3</v>
      </c>
      <c r="H85" t="s">
        <v>457</v>
      </c>
      <c r="I85" t="s">
        <v>194</v>
      </c>
    </row>
    <row r="86" spans="1:9" ht="12">
      <c r="A86" s="1" t="s">
        <v>434</v>
      </c>
      <c r="B86" t="s">
        <v>403</v>
      </c>
      <c r="C86" t="s">
        <v>432</v>
      </c>
      <c r="D86" s="1">
        <v>4</v>
      </c>
      <c r="E86" t="s">
        <v>435</v>
      </c>
      <c r="F86" t="s">
        <v>393</v>
      </c>
      <c r="G86" s="1">
        <v>4</v>
      </c>
      <c r="H86" t="s">
        <v>443</v>
      </c>
      <c r="I86" t="s">
        <v>394</v>
      </c>
    </row>
    <row r="87" spans="1:9" ht="12">
      <c r="A87" s="1" t="s">
        <v>399</v>
      </c>
      <c r="B87" t="s">
        <v>414</v>
      </c>
      <c r="C87" t="s">
        <v>408</v>
      </c>
      <c r="D87" s="1">
        <v>5</v>
      </c>
      <c r="E87" t="s">
        <v>433</v>
      </c>
      <c r="F87" t="s">
        <v>393</v>
      </c>
      <c r="G87" s="1" t="s">
        <v>399</v>
      </c>
      <c r="H87" t="s">
        <v>458</v>
      </c>
      <c r="I87" t="s">
        <v>407</v>
      </c>
    </row>
    <row r="88" spans="1:9" ht="12">
      <c r="A88" s="1">
        <v>6</v>
      </c>
      <c r="B88" t="s">
        <v>449</v>
      </c>
      <c r="C88" t="s">
        <v>391</v>
      </c>
      <c r="D88" s="1">
        <v>6</v>
      </c>
      <c r="E88" t="s">
        <v>445</v>
      </c>
      <c r="F88" t="s">
        <v>391</v>
      </c>
      <c r="G88" s="1" t="s">
        <v>399</v>
      </c>
      <c r="H88" t="s">
        <v>444</v>
      </c>
      <c r="I88" t="s">
        <v>393</v>
      </c>
    </row>
    <row r="90" spans="2:8" ht="12">
      <c r="B90">
        <v>1993</v>
      </c>
      <c r="E90">
        <v>1994</v>
      </c>
      <c r="H90">
        <v>1995</v>
      </c>
    </row>
    <row r="91" spans="1:9" ht="12">
      <c r="A91" s="1">
        <v>1</v>
      </c>
      <c r="B91" t="s">
        <v>455</v>
      </c>
      <c r="C91" t="s">
        <v>407</v>
      </c>
      <c r="D91" s="1">
        <v>1</v>
      </c>
      <c r="E91" t="s">
        <v>471</v>
      </c>
      <c r="F91" t="s">
        <v>395</v>
      </c>
      <c r="G91" s="1">
        <v>1</v>
      </c>
      <c r="H91" t="s">
        <v>293</v>
      </c>
      <c r="I91" t="s">
        <v>291</v>
      </c>
    </row>
    <row r="92" spans="1:9" ht="12">
      <c r="A92" s="1">
        <v>2</v>
      </c>
      <c r="B92" t="s">
        <v>471</v>
      </c>
      <c r="C92" t="s">
        <v>395</v>
      </c>
      <c r="D92" s="1">
        <v>2</v>
      </c>
      <c r="E92" t="s">
        <v>476</v>
      </c>
      <c r="F92" t="s">
        <v>194</v>
      </c>
      <c r="G92" s="1">
        <v>2</v>
      </c>
      <c r="H92" t="s">
        <v>471</v>
      </c>
      <c r="I92" t="s">
        <v>395</v>
      </c>
    </row>
    <row r="93" spans="1:9" ht="12">
      <c r="A93" s="1">
        <v>3</v>
      </c>
      <c r="B93" t="s">
        <v>435</v>
      </c>
      <c r="C93" t="s">
        <v>393</v>
      </c>
      <c r="D93" s="1">
        <v>3</v>
      </c>
      <c r="E93" t="s">
        <v>485</v>
      </c>
      <c r="F93" t="s">
        <v>390</v>
      </c>
      <c r="G93" s="1">
        <v>3</v>
      </c>
      <c r="H93" t="s">
        <v>457</v>
      </c>
      <c r="I93" t="s">
        <v>194</v>
      </c>
    </row>
    <row r="94" spans="1:9" ht="12">
      <c r="A94" s="1">
        <v>4</v>
      </c>
      <c r="B94" t="s">
        <v>472</v>
      </c>
      <c r="C94" t="s">
        <v>391</v>
      </c>
      <c r="D94" s="1">
        <v>4</v>
      </c>
      <c r="E94" t="s">
        <v>457</v>
      </c>
      <c r="F94" t="s">
        <v>194</v>
      </c>
      <c r="G94" s="1">
        <v>4</v>
      </c>
      <c r="H94" t="s">
        <v>476</v>
      </c>
      <c r="I94" t="s">
        <v>194</v>
      </c>
    </row>
    <row r="95" spans="1:9" ht="12">
      <c r="A95" s="1">
        <v>5</v>
      </c>
      <c r="B95" t="s">
        <v>473</v>
      </c>
      <c r="C95" t="s">
        <v>407</v>
      </c>
      <c r="D95" s="1">
        <v>5</v>
      </c>
      <c r="E95" t="s">
        <v>486</v>
      </c>
      <c r="F95" t="s">
        <v>408</v>
      </c>
      <c r="G95" s="1">
        <v>5</v>
      </c>
      <c r="H95" t="s">
        <v>297</v>
      </c>
      <c r="I95" t="s">
        <v>390</v>
      </c>
    </row>
    <row r="96" spans="1:9" ht="12">
      <c r="A96" s="1">
        <v>6</v>
      </c>
      <c r="B96" t="s">
        <v>462</v>
      </c>
      <c r="C96" t="s">
        <v>391</v>
      </c>
      <c r="D96" s="1">
        <v>6</v>
      </c>
      <c r="E96" t="s">
        <v>487</v>
      </c>
      <c r="F96" t="s">
        <v>408</v>
      </c>
      <c r="G96" s="1">
        <v>6</v>
      </c>
      <c r="H96" t="s">
        <v>298</v>
      </c>
      <c r="I96" t="s">
        <v>407</v>
      </c>
    </row>
    <row r="98" spans="2:8" ht="12">
      <c r="B98">
        <v>1996</v>
      </c>
      <c r="E98">
        <v>1997</v>
      </c>
      <c r="H98">
        <v>1998</v>
      </c>
    </row>
    <row r="99" spans="1:9" ht="12">
      <c r="A99" s="1">
        <v>1</v>
      </c>
      <c r="B99" t="s">
        <v>307</v>
      </c>
      <c r="C99" t="s">
        <v>308</v>
      </c>
      <c r="D99" s="1">
        <v>1</v>
      </c>
      <c r="E99" t="s">
        <v>327</v>
      </c>
      <c r="F99" t="s">
        <v>407</v>
      </c>
      <c r="G99" s="1">
        <v>1</v>
      </c>
      <c r="H99" t="s">
        <v>327</v>
      </c>
      <c r="I99" t="s">
        <v>407</v>
      </c>
    </row>
    <row r="100" spans="1:9" ht="12">
      <c r="A100" s="1">
        <v>2</v>
      </c>
      <c r="B100" t="s">
        <v>309</v>
      </c>
      <c r="C100" t="s">
        <v>308</v>
      </c>
      <c r="D100" s="1">
        <v>2</v>
      </c>
      <c r="E100" t="s">
        <v>309</v>
      </c>
      <c r="F100" t="s">
        <v>308</v>
      </c>
      <c r="G100" s="1">
        <v>2</v>
      </c>
      <c r="H100" t="s">
        <v>326</v>
      </c>
      <c r="I100" t="s">
        <v>390</v>
      </c>
    </row>
    <row r="101" spans="1:9" ht="12">
      <c r="A101" s="1">
        <v>3</v>
      </c>
      <c r="B101" t="s">
        <v>298</v>
      </c>
      <c r="C101" t="s">
        <v>407</v>
      </c>
      <c r="D101" s="1">
        <v>3</v>
      </c>
      <c r="E101" t="s">
        <v>297</v>
      </c>
      <c r="F101" t="s">
        <v>390</v>
      </c>
      <c r="G101" s="1">
        <v>3</v>
      </c>
      <c r="H101" t="s">
        <v>337</v>
      </c>
      <c r="I101" t="s">
        <v>308</v>
      </c>
    </row>
    <row r="102" spans="1:9" ht="12">
      <c r="A102" s="1">
        <v>4</v>
      </c>
      <c r="B102" t="s">
        <v>295</v>
      </c>
      <c r="C102" t="s">
        <v>394</v>
      </c>
      <c r="D102" s="1">
        <v>4</v>
      </c>
      <c r="E102" t="s">
        <v>328</v>
      </c>
      <c r="F102" t="s">
        <v>391</v>
      </c>
      <c r="G102" s="1">
        <v>4</v>
      </c>
      <c r="H102" t="s">
        <v>338</v>
      </c>
      <c r="I102" t="s">
        <v>393</v>
      </c>
    </row>
    <row r="103" spans="1:9" ht="12">
      <c r="A103" s="1">
        <v>5</v>
      </c>
      <c r="B103" t="s">
        <v>310</v>
      </c>
      <c r="C103" t="s">
        <v>308</v>
      </c>
      <c r="D103" s="1">
        <v>5</v>
      </c>
      <c r="E103" t="s">
        <v>329</v>
      </c>
      <c r="F103" t="s">
        <v>194</v>
      </c>
      <c r="G103" s="1">
        <v>5</v>
      </c>
      <c r="H103" t="s">
        <v>330</v>
      </c>
      <c r="I103" t="s">
        <v>394</v>
      </c>
    </row>
    <row r="104" spans="1:9" ht="12">
      <c r="A104" s="1">
        <v>6</v>
      </c>
      <c r="B104" t="s">
        <v>306</v>
      </c>
      <c r="C104" t="s">
        <v>447</v>
      </c>
      <c r="D104" s="1">
        <v>6</v>
      </c>
      <c r="E104" t="s">
        <v>330</v>
      </c>
      <c r="F104" t="s">
        <v>394</v>
      </c>
      <c r="G104" s="1">
        <v>6</v>
      </c>
      <c r="H104" t="s">
        <v>297</v>
      </c>
      <c r="I104" t="s">
        <v>390</v>
      </c>
    </row>
    <row r="105" spans="4:6" ht="12">
      <c r="D105" s="1" t="s">
        <v>399</v>
      </c>
      <c r="E105" t="s">
        <v>316</v>
      </c>
      <c r="F105" t="s">
        <v>494</v>
      </c>
    </row>
    <row r="107" spans="2:8" ht="12">
      <c r="B107">
        <v>1999</v>
      </c>
      <c r="E107">
        <v>2000</v>
      </c>
      <c r="H107">
        <v>2001</v>
      </c>
    </row>
    <row r="108" spans="1:9" ht="12">
      <c r="A108" s="1">
        <v>1</v>
      </c>
      <c r="B108" t="s">
        <v>348</v>
      </c>
      <c r="C108" t="s">
        <v>447</v>
      </c>
      <c r="D108" s="1">
        <v>1</v>
      </c>
      <c r="E108" t="s">
        <v>327</v>
      </c>
      <c r="F108" t="s">
        <v>407</v>
      </c>
      <c r="G108" s="1">
        <v>1</v>
      </c>
      <c r="H108" t="s">
        <v>373</v>
      </c>
      <c r="I108" t="s">
        <v>394</v>
      </c>
    </row>
    <row r="109" spans="1:9" ht="12">
      <c r="A109" s="1">
        <v>2</v>
      </c>
      <c r="B109" t="s">
        <v>349</v>
      </c>
      <c r="C109" t="s">
        <v>407</v>
      </c>
      <c r="D109" s="1">
        <v>2</v>
      </c>
      <c r="E109" t="s">
        <v>343</v>
      </c>
      <c r="F109" t="s">
        <v>408</v>
      </c>
      <c r="G109" s="1">
        <v>2</v>
      </c>
      <c r="H109" t="s">
        <v>343</v>
      </c>
      <c r="I109" t="s">
        <v>408</v>
      </c>
    </row>
    <row r="110" spans="1:9" ht="12">
      <c r="A110" s="1">
        <v>3</v>
      </c>
      <c r="B110" t="s">
        <v>341</v>
      </c>
      <c r="C110" t="s">
        <v>391</v>
      </c>
      <c r="D110" s="1">
        <v>3</v>
      </c>
      <c r="E110" t="s">
        <v>359</v>
      </c>
      <c r="F110" t="s">
        <v>390</v>
      </c>
      <c r="G110" s="1">
        <v>3</v>
      </c>
      <c r="H110" t="s">
        <v>374</v>
      </c>
      <c r="I110" t="s">
        <v>194</v>
      </c>
    </row>
    <row r="111" spans="1:9" ht="12">
      <c r="A111" s="1">
        <v>4</v>
      </c>
      <c r="B111" t="s">
        <v>338</v>
      </c>
      <c r="C111" t="s">
        <v>393</v>
      </c>
      <c r="D111" s="1">
        <v>4</v>
      </c>
      <c r="E111" t="s">
        <v>360</v>
      </c>
      <c r="F111" t="s">
        <v>390</v>
      </c>
      <c r="G111" s="1">
        <v>4</v>
      </c>
      <c r="H111" t="s">
        <v>345</v>
      </c>
      <c r="I111" t="s">
        <v>391</v>
      </c>
    </row>
    <row r="112" spans="1:9" ht="12">
      <c r="A112" s="1">
        <v>5</v>
      </c>
      <c r="B112" t="s">
        <v>350</v>
      </c>
      <c r="C112" t="s">
        <v>391</v>
      </c>
      <c r="D112" s="1">
        <v>5</v>
      </c>
      <c r="E112" t="s">
        <v>361</v>
      </c>
      <c r="F112" t="s">
        <v>308</v>
      </c>
      <c r="G112" s="1">
        <v>5</v>
      </c>
      <c r="H112" t="s">
        <v>375</v>
      </c>
      <c r="I112" t="s">
        <v>495</v>
      </c>
    </row>
    <row r="113" spans="1:9" ht="12">
      <c r="A113" s="1">
        <v>6</v>
      </c>
      <c r="B113" t="s">
        <v>343</v>
      </c>
      <c r="C113" t="s">
        <v>408</v>
      </c>
      <c r="D113" s="1">
        <v>6</v>
      </c>
      <c r="E113" t="s">
        <v>190</v>
      </c>
      <c r="F113" t="s">
        <v>308</v>
      </c>
      <c r="G113" s="1">
        <v>6</v>
      </c>
      <c r="H113" t="s">
        <v>376</v>
      </c>
      <c r="I113" t="s">
        <v>391</v>
      </c>
    </row>
    <row r="114" spans="4:6" ht="12">
      <c r="D114" s="1" t="s">
        <v>399</v>
      </c>
      <c r="E114" t="s">
        <v>368</v>
      </c>
      <c r="F114" t="s">
        <v>194</v>
      </c>
    </row>
    <row r="116" spans="2:8" ht="12">
      <c r="B116">
        <v>2002</v>
      </c>
      <c r="E116">
        <v>2003</v>
      </c>
      <c r="H116">
        <v>2004</v>
      </c>
    </row>
    <row r="117" spans="1:9" ht="12">
      <c r="A117" s="1">
        <v>1</v>
      </c>
      <c r="B117" t="s">
        <v>373</v>
      </c>
      <c r="C117" t="s">
        <v>394</v>
      </c>
      <c r="D117" s="1">
        <v>1</v>
      </c>
      <c r="E117" t="s">
        <v>374</v>
      </c>
      <c r="F117" t="s">
        <v>194</v>
      </c>
      <c r="G117" s="1">
        <v>1</v>
      </c>
      <c r="H117" t="s">
        <v>215</v>
      </c>
      <c r="I117" t="s">
        <v>194</v>
      </c>
    </row>
    <row r="118" spans="1:9" ht="12">
      <c r="A118" s="1">
        <v>2</v>
      </c>
      <c r="B118" t="s">
        <v>183</v>
      </c>
      <c r="C118" t="s">
        <v>393</v>
      </c>
      <c r="D118" s="1">
        <v>2</v>
      </c>
      <c r="E118" t="s">
        <v>215</v>
      </c>
      <c r="F118" t="s">
        <v>194</v>
      </c>
      <c r="G118" s="1">
        <v>2</v>
      </c>
      <c r="H118" t="s">
        <v>108</v>
      </c>
      <c r="I118" t="s">
        <v>452</v>
      </c>
    </row>
    <row r="119" spans="1:9" ht="12">
      <c r="A119" s="1">
        <v>3</v>
      </c>
      <c r="B119" t="s">
        <v>383</v>
      </c>
      <c r="C119" t="s">
        <v>391</v>
      </c>
      <c r="D119" s="1">
        <v>3</v>
      </c>
      <c r="E119" t="s">
        <v>216</v>
      </c>
      <c r="F119" t="s">
        <v>452</v>
      </c>
      <c r="G119" s="1">
        <v>3</v>
      </c>
      <c r="H119" t="s">
        <v>109</v>
      </c>
      <c r="I119" t="s">
        <v>391</v>
      </c>
    </row>
    <row r="120" spans="1:9" ht="12">
      <c r="A120" s="1">
        <v>4</v>
      </c>
      <c r="B120" t="s">
        <v>384</v>
      </c>
      <c r="C120" t="s">
        <v>452</v>
      </c>
      <c r="D120" s="1">
        <v>4</v>
      </c>
      <c r="E120" t="s">
        <v>217</v>
      </c>
      <c r="F120" t="s">
        <v>205</v>
      </c>
      <c r="G120" s="1">
        <v>4</v>
      </c>
      <c r="H120" t="s">
        <v>110</v>
      </c>
      <c r="I120" t="s">
        <v>194</v>
      </c>
    </row>
    <row r="121" spans="1:9" ht="12">
      <c r="A121" s="1">
        <v>5</v>
      </c>
      <c r="B121" t="s">
        <v>359</v>
      </c>
      <c r="C121" t="s">
        <v>390</v>
      </c>
      <c r="D121" s="1">
        <v>5</v>
      </c>
      <c r="E121" t="s">
        <v>101</v>
      </c>
      <c r="F121" t="s">
        <v>194</v>
      </c>
      <c r="G121" s="1">
        <v>5</v>
      </c>
      <c r="H121" t="s">
        <v>111</v>
      </c>
      <c r="I121" t="s">
        <v>194</v>
      </c>
    </row>
    <row r="122" spans="1:9" ht="12">
      <c r="A122" s="1">
        <v>6</v>
      </c>
      <c r="B122" t="s">
        <v>374</v>
      </c>
      <c r="C122" t="s">
        <v>194</v>
      </c>
      <c r="D122" s="1">
        <v>6</v>
      </c>
      <c r="E122" t="s">
        <v>388</v>
      </c>
      <c r="F122" t="s">
        <v>408</v>
      </c>
      <c r="G122" s="1">
        <v>6</v>
      </c>
      <c r="H122" t="s">
        <v>112</v>
      </c>
      <c r="I122" t="s">
        <v>194</v>
      </c>
    </row>
    <row r="124" ht="12" customHeight="1"/>
    <row r="125" ht="23.25" customHeight="1">
      <c r="B125" s="3" t="s">
        <v>415</v>
      </c>
    </row>
    <row r="126" spans="2:8" ht="12">
      <c r="B126">
        <v>1984</v>
      </c>
      <c r="E126">
        <v>1985</v>
      </c>
      <c r="H126">
        <v>1986</v>
      </c>
    </row>
    <row r="127" spans="1:9" ht="12">
      <c r="A127" s="1">
        <v>1</v>
      </c>
      <c r="B127" t="s">
        <v>192</v>
      </c>
      <c r="C127" t="s">
        <v>208</v>
      </c>
      <c r="D127" s="1">
        <v>1</v>
      </c>
      <c r="E127" t="s">
        <v>201</v>
      </c>
      <c r="F127" t="s">
        <v>205</v>
      </c>
      <c r="G127" s="1">
        <v>1</v>
      </c>
      <c r="H127" t="s">
        <v>429</v>
      </c>
      <c r="I127" t="s">
        <v>394</v>
      </c>
    </row>
    <row r="128" spans="1:9" ht="12">
      <c r="A128" s="1">
        <v>2</v>
      </c>
      <c r="B128" t="s">
        <v>346</v>
      </c>
      <c r="C128" t="s">
        <v>407</v>
      </c>
      <c r="D128" s="1">
        <v>2</v>
      </c>
      <c r="E128" t="s">
        <v>221</v>
      </c>
      <c r="F128" t="s">
        <v>194</v>
      </c>
      <c r="G128" s="1">
        <v>2</v>
      </c>
      <c r="H128" t="s">
        <v>236</v>
      </c>
      <c r="I128" t="s">
        <v>194</v>
      </c>
    </row>
    <row r="129" spans="1:9" ht="12">
      <c r="A129" s="1">
        <v>3</v>
      </c>
      <c r="B129" t="s">
        <v>218</v>
      </c>
      <c r="C129" t="s">
        <v>194</v>
      </c>
      <c r="D129" s="1">
        <v>3</v>
      </c>
      <c r="E129" t="s">
        <v>196</v>
      </c>
      <c r="F129" t="s">
        <v>391</v>
      </c>
      <c r="G129" s="1">
        <v>3</v>
      </c>
      <c r="H129" t="s">
        <v>241</v>
      </c>
      <c r="I129" t="s">
        <v>394</v>
      </c>
    </row>
    <row r="130" spans="1:9" ht="12">
      <c r="A130" s="1">
        <v>4</v>
      </c>
      <c r="B130" t="s">
        <v>219</v>
      </c>
      <c r="C130" t="s">
        <v>392</v>
      </c>
      <c r="D130" s="1">
        <v>4</v>
      </c>
      <c r="E130" t="s">
        <v>222</v>
      </c>
      <c r="F130" t="s">
        <v>392</v>
      </c>
      <c r="G130" s="1">
        <v>4</v>
      </c>
      <c r="H130" t="s">
        <v>222</v>
      </c>
      <c r="I130" t="s">
        <v>392</v>
      </c>
    </row>
    <row r="131" spans="1:9" ht="12">
      <c r="A131" s="1">
        <v>5</v>
      </c>
      <c r="B131" t="s">
        <v>429</v>
      </c>
      <c r="C131" t="s">
        <v>394</v>
      </c>
      <c r="D131" s="1">
        <v>5</v>
      </c>
      <c r="E131" t="s">
        <v>426</v>
      </c>
      <c r="F131" t="s">
        <v>416</v>
      </c>
      <c r="G131" s="1" t="s">
        <v>399</v>
      </c>
      <c r="H131" t="s">
        <v>238</v>
      </c>
      <c r="I131" t="s">
        <v>407</v>
      </c>
    </row>
    <row r="132" spans="1:9" ht="12">
      <c r="A132" s="1">
        <v>6</v>
      </c>
      <c r="B132" t="s">
        <v>220</v>
      </c>
      <c r="C132" t="s">
        <v>194</v>
      </c>
      <c r="D132" s="1">
        <v>6</v>
      </c>
      <c r="E132" t="s">
        <v>223</v>
      </c>
      <c r="F132" t="s">
        <v>224</v>
      </c>
      <c r="G132" s="1">
        <v>6</v>
      </c>
      <c r="H132" t="s">
        <v>242</v>
      </c>
      <c r="I132" t="s">
        <v>391</v>
      </c>
    </row>
    <row r="134" spans="2:8" ht="12">
      <c r="B134">
        <v>1987</v>
      </c>
      <c r="E134">
        <v>1988</v>
      </c>
      <c r="H134">
        <v>1989</v>
      </c>
    </row>
    <row r="135" spans="1:9" ht="12">
      <c r="A135" s="1">
        <v>1</v>
      </c>
      <c r="B135" t="s">
        <v>424</v>
      </c>
      <c r="C135" t="s">
        <v>390</v>
      </c>
      <c r="D135" s="1">
        <v>1</v>
      </c>
      <c r="E135" t="s">
        <v>419</v>
      </c>
      <c r="F135" t="s">
        <v>194</v>
      </c>
      <c r="G135" s="1">
        <v>1</v>
      </c>
      <c r="H135" t="s">
        <v>419</v>
      </c>
      <c r="I135" t="s">
        <v>194</v>
      </c>
    </row>
    <row r="136" spans="1:9" ht="12">
      <c r="A136" s="1">
        <v>2</v>
      </c>
      <c r="B136" t="s">
        <v>396</v>
      </c>
      <c r="C136" t="s">
        <v>438</v>
      </c>
      <c r="D136" s="1">
        <v>2</v>
      </c>
      <c r="E136" t="s">
        <v>83</v>
      </c>
      <c r="F136" t="s">
        <v>194</v>
      </c>
      <c r="G136" s="1">
        <v>2</v>
      </c>
      <c r="H136" t="s">
        <v>413</v>
      </c>
      <c r="I136" t="s">
        <v>393</v>
      </c>
    </row>
    <row r="137" spans="1:9" ht="12">
      <c r="A137" s="1">
        <v>3</v>
      </c>
      <c r="B137" t="s">
        <v>410</v>
      </c>
      <c r="C137" t="s">
        <v>391</v>
      </c>
      <c r="D137" s="1">
        <v>3</v>
      </c>
      <c r="E137" t="s">
        <v>403</v>
      </c>
      <c r="F137" t="s">
        <v>432</v>
      </c>
      <c r="G137" s="1">
        <v>3</v>
      </c>
      <c r="H137" t="s">
        <v>403</v>
      </c>
      <c r="I137" t="s">
        <v>432</v>
      </c>
    </row>
    <row r="138" spans="1:9" ht="12">
      <c r="A138" s="1">
        <v>4</v>
      </c>
      <c r="B138" t="s">
        <v>425</v>
      </c>
      <c r="C138" t="s">
        <v>194</v>
      </c>
      <c r="D138" s="1">
        <v>4</v>
      </c>
      <c r="E138" t="s">
        <v>423</v>
      </c>
      <c r="F138" t="s">
        <v>438</v>
      </c>
      <c r="G138" s="1">
        <v>4</v>
      </c>
      <c r="H138" t="s">
        <v>420</v>
      </c>
      <c r="I138" t="s">
        <v>394</v>
      </c>
    </row>
    <row r="139" spans="1:9" ht="12">
      <c r="A139" s="1">
        <v>5</v>
      </c>
      <c r="B139" t="s">
        <v>398</v>
      </c>
      <c r="C139" t="s">
        <v>390</v>
      </c>
      <c r="D139" s="1" t="s">
        <v>399</v>
      </c>
      <c r="E139" t="s">
        <v>82</v>
      </c>
      <c r="F139" t="s">
        <v>391</v>
      </c>
      <c r="G139" s="1">
        <v>5</v>
      </c>
      <c r="H139" t="s">
        <v>414</v>
      </c>
      <c r="I139" t="s">
        <v>408</v>
      </c>
    </row>
    <row r="140" spans="1:9" ht="12">
      <c r="A140" s="1">
        <v>6</v>
      </c>
      <c r="B140" t="s">
        <v>426</v>
      </c>
      <c r="C140" t="s">
        <v>416</v>
      </c>
      <c r="D140" s="1">
        <v>6</v>
      </c>
      <c r="E140" t="s">
        <v>402</v>
      </c>
      <c r="F140" t="s">
        <v>432</v>
      </c>
      <c r="G140" s="1">
        <v>6</v>
      </c>
      <c r="H140" t="s">
        <v>421</v>
      </c>
      <c r="I140" t="s">
        <v>391</v>
      </c>
    </row>
    <row r="141" spans="7:9" ht="12">
      <c r="G141" s="1" t="s">
        <v>399</v>
      </c>
      <c r="H141" t="s">
        <v>422</v>
      </c>
      <c r="I141" t="s">
        <v>392</v>
      </c>
    </row>
    <row r="143" spans="2:8" ht="12">
      <c r="B143">
        <v>1990</v>
      </c>
      <c r="E143">
        <v>1991</v>
      </c>
      <c r="H143">
        <v>1992</v>
      </c>
    </row>
    <row r="144" spans="1:9" ht="12">
      <c r="A144" s="1">
        <v>1</v>
      </c>
      <c r="B144" t="s">
        <v>435</v>
      </c>
      <c r="C144" t="s">
        <v>393</v>
      </c>
      <c r="D144" s="1">
        <v>1</v>
      </c>
      <c r="E144" t="s">
        <v>431</v>
      </c>
      <c r="F144" t="s">
        <v>391</v>
      </c>
      <c r="G144" s="1">
        <v>1</v>
      </c>
      <c r="H144" t="s">
        <v>459</v>
      </c>
      <c r="I144" t="s">
        <v>194</v>
      </c>
    </row>
    <row r="145" spans="1:9" ht="12">
      <c r="A145" s="1">
        <v>2</v>
      </c>
      <c r="B145" t="s">
        <v>436</v>
      </c>
      <c r="C145" t="s">
        <v>390</v>
      </c>
      <c r="D145" s="1">
        <v>2</v>
      </c>
      <c r="E145" t="s">
        <v>440</v>
      </c>
      <c r="F145" t="s">
        <v>194</v>
      </c>
      <c r="G145" s="1" t="s">
        <v>434</v>
      </c>
      <c r="H145" t="s">
        <v>460</v>
      </c>
      <c r="I145" t="s">
        <v>391</v>
      </c>
    </row>
    <row r="146" spans="1:9" ht="12">
      <c r="A146" s="1">
        <v>3</v>
      </c>
      <c r="B146" t="s">
        <v>440</v>
      </c>
      <c r="C146" t="s">
        <v>194</v>
      </c>
      <c r="D146" s="1">
        <v>3</v>
      </c>
      <c r="E146" t="s">
        <v>435</v>
      </c>
      <c r="F146" t="s">
        <v>393</v>
      </c>
      <c r="G146" s="1">
        <v>3</v>
      </c>
      <c r="H146" t="s">
        <v>461</v>
      </c>
      <c r="I146" t="s">
        <v>407</v>
      </c>
    </row>
    <row r="147" spans="1:9" ht="12">
      <c r="A147" s="1">
        <v>4</v>
      </c>
      <c r="B147" t="s">
        <v>437</v>
      </c>
      <c r="C147" t="s">
        <v>390</v>
      </c>
      <c r="D147" s="1">
        <v>4</v>
      </c>
      <c r="E147" t="s">
        <v>446</v>
      </c>
      <c r="F147" t="s">
        <v>447</v>
      </c>
      <c r="G147" s="1">
        <v>4</v>
      </c>
      <c r="H147" t="s">
        <v>451</v>
      </c>
      <c r="I147" t="s">
        <v>194</v>
      </c>
    </row>
    <row r="148" spans="1:9" ht="12">
      <c r="A148" s="1">
        <v>5</v>
      </c>
      <c r="B148" t="s">
        <v>439</v>
      </c>
      <c r="C148" t="s">
        <v>393</v>
      </c>
      <c r="D148" s="1">
        <v>5</v>
      </c>
      <c r="E148" t="s">
        <v>445</v>
      </c>
      <c r="F148" t="s">
        <v>391</v>
      </c>
      <c r="G148" s="1">
        <v>5</v>
      </c>
      <c r="H148" t="s">
        <v>414</v>
      </c>
      <c r="I148" t="s">
        <v>408</v>
      </c>
    </row>
    <row r="149" spans="1:9" ht="12">
      <c r="A149" s="1">
        <v>6</v>
      </c>
      <c r="B149" t="s">
        <v>279</v>
      </c>
      <c r="C149" t="s">
        <v>194</v>
      </c>
      <c r="D149" s="1">
        <v>6</v>
      </c>
      <c r="E149" t="s">
        <v>439</v>
      </c>
      <c r="F149" t="s">
        <v>393</v>
      </c>
      <c r="G149" s="1" t="s">
        <v>399</v>
      </c>
      <c r="H149" t="s">
        <v>453</v>
      </c>
      <c r="I149" t="s">
        <v>392</v>
      </c>
    </row>
    <row r="150" spans="7:9" ht="12">
      <c r="G150" s="1" t="s">
        <v>399</v>
      </c>
      <c r="H150" t="s">
        <v>462</v>
      </c>
      <c r="I150" t="s">
        <v>391</v>
      </c>
    </row>
    <row r="152" spans="2:8" ht="12">
      <c r="B152">
        <v>1993</v>
      </c>
      <c r="E152">
        <v>1994</v>
      </c>
      <c r="H152">
        <v>1995</v>
      </c>
    </row>
    <row r="153" spans="1:9" ht="12">
      <c r="A153" s="1">
        <v>1</v>
      </c>
      <c r="B153" t="s">
        <v>464</v>
      </c>
      <c r="C153" t="s">
        <v>393</v>
      </c>
      <c r="D153" s="1">
        <v>1</v>
      </c>
      <c r="E153" t="s">
        <v>459</v>
      </c>
      <c r="F153" t="s">
        <v>194</v>
      </c>
      <c r="G153" s="1">
        <v>1</v>
      </c>
      <c r="H153" t="s">
        <v>471</v>
      </c>
      <c r="I153" t="s">
        <v>395</v>
      </c>
    </row>
    <row r="154" spans="1:9" ht="12">
      <c r="A154" s="1">
        <v>2</v>
      </c>
      <c r="B154" t="s">
        <v>474</v>
      </c>
      <c r="C154" t="s">
        <v>391</v>
      </c>
      <c r="D154" s="1">
        <v>2</v>
      </c>
      <c r="E154" t="s">
        <v>488</v>
      </c>
      <c r="F154" t="s">
        <v>394</v>
      </c>
      <c r="G154" s="1">
        <v>2</v>
      </c>
      <c r="H154" t="s">
        <v>294</v>
      </c>
      <c r="I154" t="s">
        <v>394</v>
      </c>
    </row>
    <row r="155" spans="1:9" ht="12">
      <c r="A155" s="1">
        <v>3</v>
      </c>
      <c r="B155" t="s">
        <v>472</v>
      </c>
      <c r="C155" t="s">
        <v>391</v>
      </c>
      <c r="D155" s="1">
        <v>3</v>
      </c>
      <c r="E155" t="s">
        <v>485</v>
      </c>
      <c r="F155" t="s">
        <v>390</v>
      </c>
      <c r="G155" s="1">
        <v>3</v>
      </c>
      <c r="H155" t="s">
        <v>280</v>
      </c>
      <c r="I155" t="s">
        <v>391</v>
      </c>
    </row>
    <row r="156" spans="1:9" ht="12">
      <c r="A156" s="1">
        <v>4</v>
      </c>
      <c r="B156" t="s">
        <v>95</v>
      </c>
      <c r="C156" t="s">
        <v>194</v>
      </c>
      <c r="D156" s="1">
        <v>4</v>
      </c>
      <c r="E156" t="s">
        <v>84</v>
      </c>
      <c r="F156" t="s">
        <v>452</v>
      </c>
      <c r="G156" s="1">
        <v>4</v>
      </c>
      <c r="H156" t="s">
        <v>301</v>
      </c>
      <c r="I156" t="s">
        <v>390</v>
      </c>
    </row>
    <row r="157" spans="1:9" ht="12">
      <c r="A157" s="1">
        <v>5</v>
      </c>
      <c r="B157" t="s">
        <v>467</v>
      </c>
      <c r="C157" t="s">
        <v>408</v>
      </c>
      <c r="D157" s="1">
        <v>5</v>
      </c>
      <c r="E157" t="s">
        <v>94</v>
      </c>
      <c r="F157" t="s">
        <v>391</v>
      </c>
      <c r="G157" s="1">
        <v>5</v>
      </c>
      <c r="H157" t="s">
        <v>302</v>
      </c>
      <c r="I157" t="s">
        <v>291</v>
      </c>
    </row>
    <row r="158" spans="1:9" ht="12">
      <c r="A158" s="1">
        <v>6</v>
      </c>
      <c r="B158" t="s">
        <v>475</v>
      </c>
      <c r="C158" t="s">
        <v>447</v>
      </c>
      <c r="D158" s="1">
        <v>6</v>
      </c>
      <c r="E158" t="s">
        <v>471</v>
      </c>
      <c r="F158" t="s">
        <v>395</v>
      </c>
      <c r="G158" s="1" t="s">
        <v>399</v>
      </c>
      <c r="H158" t="s">
        <v>487</v>
      </c>
      <c r="I158" t="s">
        <v>408</v>
      </c>
    </row>
    <row r="160" spans="2:8" ht="12">
      <c r="B160">
        <v>1996</v>
      </c>
      <c r="E160">
        <v>1997</v>
      </c>
      <c r="H160">
        <v>1998</v>
      </c>
    </row>
    <row r="161" spans="1:9" ht="12">
      <c r="A161" s="1">
        <v>1</v>
      </c>
      <c r="B161" t="s">
        <v>311</v>
      </c>
      <c r="C161" t="s">
        <v>393</v>
      </c>
      <c r="D161" s="1">
        <v>1</v>
      </c>
      <c r="E161" t="s">
        <v>329</v>
      </c>
      <c r="F161" t="s">
        <v>194</v>
      </c>
      <c r="G161" s="1">
        <v>1</v>
      </c>
      <c r="H161" t="s">
        <v>329</v>
      </c>
      <c r="I161" t="s">
        <v>194</v>
      </c>
    </row>
    <row r="162" spans="1:9" ht="12">
      <c r="A162" s="1">
        <v>2</v>
      </c>
      <c r="B162" t="s">
        <v>312</v>
      </c>
      <c r="C162" t="s">
        <v>194</v>
      </c>
      <c r="D162" s="1">
        <v>2</v>
      </c>
      <c r="E162" s="5" t="s">
        <v>331</v>
      </c>
      <c r="F162" t="s">
        <v>194</v>
      </c>
      <c r="G162" s="1">
        <v>2</v>
      </c>
      <c r="H162" t="s">
        <v>326</v>
      </c>
      <c r="I162" t="s">
        <v>390</v>
      </c>
    </row>
    <row r="163" spans="1:9" ht="12">
      <c r="A163" s="1">
        <v>3</v>
      </c>
      <c r="B163" t="s">
        <v>313</v>
      </c>
      <c r="C163" t="s">
        <v>393</v>
      </c>
      <c r="D163" s="1">
        <v>3</v>
      </c>
      <c r="E163" t="s">
        <v>311</v>
      </c>
      <c r="F163" t="s">
        <v>393</v>
      </c>
      <c r="G163" s="1">
        <v>3</v>
      </c>
      <c r="H163" t="s">
        <v>321</v>
      </c>
      <c r="I163" t="s">
        <v>390</v>
      </c>
    </row>
    <row r="164" spans="1:9" ht="12">
      <c r="A164" s="1">
        <v>4</v>
      </c>
      <c r="B164" t="s">
        <v>306</v>
      </c>
      <c r="C164" t="s">
        <v>447</v>
      </c>
      <c r="D164" s="1">
        <v>4</v>
      </c>
      <c r="E164" t="s">
        <v>341</v>
      </c>
      <c r="F164" t="s">
        <v>391</v>
      </c>
      <c r="G164" s="1">
        <v>4</v>
      </c>
      <c r="H164" t="s">
        <v>97</v>
      </c>
      <c r="I164" t="s">
        <v>194</v>
      </c>
    </row>
    <row r="165" spans="1:9" ht="12">
      <c r="A165" s="1">
        <v>5</v>
      </c>
      <c r="B165" t="s">
        <v>314</v>
      </c>
      <c r="C165" t="s">
        <v>394</v>
      </c>
      <c r="D165" s="1">
        <v>5</v>
      </c>
      <c r="E165" t="s">
        <v>333</v>
      </c>
      <c r="F165" t="s">
        <v>407</v>
      </c>
      <c r="G165" s="1">
        <v>5</v>
      </c>
      <c r="H165" t="s">
        <v>301</v>
      </c>
      <c r="I165" t="s">
        <v>390</v>
      </c>
    </row>
    <row r="166" spans="1:9" ht="12">
      <c r="A166" s="1">
        <v>6</v>
      </c>
      <c r="B166" t="s">
        <v>315</v>
      </c>
      <c r="C166" t="s">
        <v>447</v>
      </c>
      <c r="D166" s="1">
        <v>6</v>
      </c>
      <c r="E166" t="s">
        <v>324</v>
      </c>
      <c r="F166" t="s">
        <v>194</v>
      </c>
      <c r="G166" s="1">
        <v>6</v>
      </c>
      <c r="H166" t="s">
        <v>339</v>
      </c>
      <c r="I166" t="s">
        <v>390</v>
      </c>
    </row>
    <row r="168" spans="2:8" ht="12">
      <c r="B168">
        <v>1999</v>
      </c>
      <c r="E168">
        <v>2000</v>
      </c>
      <c r="H168">
        <v>2001</v>
      </c>
    </row>
    <row r="169" spans="1:9" ht="12">
      <c r="A169" s="1">
        <v>1</v>
      </c>
      <c r="B169" t="s">
        <v>341</v>
      </c>
      <c r="C169" t="s">
        <v>391</v>
      </c>
      <c r="D169" s="1">
        <v>1</v>
      </c>
      <c r="E169" t="s">
        <v>362</v>
      </c>
      <c r="F169" t="s">
        <v>363</v>
      </c>
      <c r="G169" s="1">
        <v>1</v>
      </c>
      <c r="H169" t="s">
        <v>377</v>
      </c>
      <c r="I169" t="s">
        <v>194</v>
      </c>
    </row>
    <row r="170" spans="1:9" ht="12">
      <c r="A170" s="1">
        <v>2</v>
      </c>
      <c r="B170" t="s">
        <v>311</v>
      </c>
      <c r="C170" t="s">
        <v>393</v>
      </c>
      <c r="D170" s="1">
        <v>2</v>
      </c>
      <c r="E170" t="s">
        <v>98</v>
      </c>
      <c r="F170" t="s">
        <v>194</v>
      </c>
      <c r="G170" s="1">
        <v>2</v>
      </c>
      <c r="H170" t="s">
        <v>378</v>
      </c>
      <c r="I170" t="s">
        <v>407</v>
      </c>
    </row>
    <row r="171" spans="1:9" ht="12">
      <c r="A171" s="1">
        <v>3</v>
      </c>
      <c r="B171" t="s">
        <v>329</v>
      </c>
      <c r="C171" t="s">
        <v>194</v>
      </c>
      <c r="D171" s="1">
        <v>3</v>
      </c>
      <c r="E171" t="s">
        <v>352</v>
      </c>
      <c r="F171" t="s">
        <v>390</v>
      </c>
      <c r="G171" s="1">
        <v>3</v>
      </c>
      <c r="H171" t="s">
        <v>379</v>
      </c>
      <c r="I171" t="s">
        <v>407</v>
      </c>
    </row>
    <row r="172" spans="1:9" ht="12">
      <c r="A172" s="1">
        <v>4</v>
      </c>
      <c r="B172" t="s">
        <v>351</v>
      </c>
      <c r="C172" t="s">
        <v>452</v>
      </c>
      <c r="D172" s="1">
        <v>4</v>
      </c>
      <c r="E172" t="s">
        <v>364</v>
      </c>
      <c r="F172" t="s">
        <v>407</v>
      </c>
      <c r="G172" s="1">
        <v>4</v>
      </c>
      <c r="H172" t="s">
        <v>99</v>
      </c>
      <c r="I172" t="s">
        <v>194</v>
      </c>
    </row>
    <row r="173" spans="1:9" ht="12">
      <c r="A173" s="1">
        <v>5</v>
      </c>
      <c r="B173" t="s">
        <v>352</v>
      </c>
      <c r="C173" t="s">
        <v>390</v>
      </c>
      <c r="D173" s="1">
        <v>5</v>
      </c>
      <c r="E173" t="s">
        <v>331</v>
      </c>
      <c r="F173" t="s">
        <v>194</v>
      </c>
      <c r="G173" s="1">
        <v>5</v>
      </c>
      <c r="H173" t="s">
        <v>351</v>
      </c>
      <c r="I173" t="s">
        <v>452</v>
      </c>
    </row>
    <row r="174" spans="1:9" ht="12">
      <c r="A174" s="1">
        <v>6</v>
      </c>
      <c r="B174" t="s">
        <v>340</v>
      </c>
      <c r="C174" t="s">
        <v>394</v>
      </c>
      <c r="D174" s="1">
        <v>6</v>
      </c>
      <c r="E174" t="s">
        <v>365</v>
      </c>
      <c r="F174" t="s">
        <v>393</v>
      </c>
      <c r="G174" s="1">
        <v>6</v>
      </c>
      <c r="H174" t="s">
        <v>373</v>
      </c>
      <c r="I174" t="s">
        <v>394</v>
      </c>
    </row>
    <row r="176" spans="2:8" ht="12">
      <c r="B176">
        <v>2002</v>
      </c>
      <c r="E176">
        <v>2003</v>
      </c>
      <c r="H176">
        <v>2004</v>
      </c>
    </row>
    <row r="177" spans="1:9" ht="12">
      <c r="A177" s="1">
        <v>1</v>
      </c>
      <c r="B177" t="s">
        <v>386</v>
      </c>
      <c r="C177" t="s">
        <v>407</v>
      </c>
      <c r="D177" s="1">
        <v>1</v>
      </c>
      <c r="E177" t="s">
        <v>386</v>
      </c>
      <c r="F177" t="s">
        <v>407</v>
      </c>
      <c r="G177" s="1">
        <v>1</v>
      </c>
      <c r="H177" t="s">
        <v>386</v>
      </c>
      <c r="I177" t="s">
        <v>407</v>
      </c>
    </row>
    <row r="178" spans="1:9" ht="12">
      <c r="A178" s="1">
        <v>2</v>
      </c>
      <c r="B178" t="s">
        <v>364</v>
      </c>
      <c r="C178" t="s">
        <v>407</v>
      </c>
      <c r="D178" s="1" t="s">
        <v>399</v>
      </c>
      <c r="E178" t="s">
        <v>217</v>
      </c>
      <c r="F178" t="s">
        <v>205</v>
      </c>
      <c r="G178" s="1">
        <v>2</v>
      </c>
      <c r="H178" t="s">
        <v>113</v>
      </c>
      <c r="I178" t="s">
        <v>194</v>
      </c>
    </row>
    <row r="179" spans="1:9" ht="12">
      <c r="A179" s="1" t="s">
        <v>399</v>
      </c>
      <c r="B179" t="s">
        <v>388</v>
      </c>
      <c r="C179" t="s">
        <v>408</v>
      </c>
      <c r="D179" s="1">
        <v>3</v>
      </c>
      <c r="E179" t="s">
        <v>183</v>
      </c>
      <c r="F179" t="s">
        <v>393</v>
      </c>
      <c r="G179" s="1">
        <v>3</v>
      </c>
      <c r="H179" t="s">
        <v>377</v>
      </c>
      <c r="I179" t="s">
        <v>194</v>
      </c>
    </row>
    <row r="180" spans="1:9" ht="12">
      <c r="A180" s="1">
        <v>4</v>
      </c>
      <c r="B180" t="s">
        <v>183</v>
      </c>
      <c r="C180" t="s">
        <v>393</v>
      </c>
      <c r="D180" s="1">
        <v>4</v>
      </c>
      <c r="E180" t="s">
        <v>225</v>
      </c>
      <c r="F180" t="s">
        <v>495</v>
      </c>
      <c r="G180" s="1">
        <v>4</v>
      </c>
      <c r="H180" t="s">
        <v>217</v>
      </c>
      <c r="I180" t="s">
        <v>205</v>
      </c>
    </row>
    <row r="181" spans="1:9" ht="12">
      <c r="A181" s="1">
        <v>5</v>
      </c>
      <c r="B181" t="s">
        <v>384</v>
      </c>
      <c r="C181" t="s">
        <v>452</v>
      </c>
      <c r="D181" s="1">
        <v>5</v>
      </c>
      <c r="E181" t="s">
        <v>226</v>
      </c>
      <c r="F181" t="s">
        <v>407</v>
      </c>
      <c r="G181" s="1">
        <v>5</v>
      </c>
      <c r="H181" t="s">
        <v>114</v>
      </c>
      <c r="I181" t="s">
        <v>447</v>
      </c>
    </row>
    <row r="182" spans="1:9" ht="12">
      <c r="A182" s="1">
        <v>6</v>
      </c>
      <c r="B182" t="s">
        <v>368</v>
      </c>
      <c r="C182" t="s">
        <v>194</v>
      </c>
      <c r="D182" s="1">
        <v>6</v>
      </c>
      <c r="E182" t="s">
        <v>385</v>
      </c>
      <c r="F182" t="s">
        <v>452</v>
      </c>
      <c r="G182" s="1">
        <v>5</v>
      </c>
      <c r="H182" t="s">
        <v>383</v>
      </c>
      <c r="I182" t="s">
        <v>391</v>
      </c>
    </row>
    <row r="185" ht="24.75">
      <c r="B185" s="3" t="s">
        <v>417</v>
      </c>
    </row>
    <row r="186" spans="2:8" ht="12">
      <c r="B186">
        <v>1984</v>
      </c>
      <c r="E186">
        <v>1985</v>
      </c>
      <c r="H186">
        <v>1986</v>
      </c>
    </row>
    <row r="187" spans="1:9" ht="12">
      <c r="A187" s="1">
        <v>1</v>
      </c>
      <c r="B187" t="s">
        <v>192</v>
      </c>
      <c r="C187" t="s">
        <v>208</v>
      </c>
      <c r="D187" s="1">
        <v>1</v>
      </c>
      <c r="E187" t="s">
        <v>196</v>
      </c>
      <c r="F187" t="s">
        <v>391</v>
      </c>
      <c r="G187" s="1">
        <v>1</v>
      </c>
      <c r="H187" t="s">
        <v>429</v>
      </c>
      <c r="I187" t="s">
        <v>394</v>
      </c>
    </row>
    <row r="188" spans="1:9" ht="12">
      <c r="A188" s="1">
        <v>2</v>
      </c>
      <c r="B188" t="s">
        <v>281</v>
      </c>
      <c r="C188" t="s">
        <v>391</v>
      </c>
      <c r="D188" s="1">
        <v>2</v>
      </c>
      <c r="E188" t="s">
        <v>229</v>
      </c>
      <c r="F188" t="s">
        <v>391</v>
      </c>
      <c r="G188" s="1">
        <v>2</v>
      </c>
      <c r="H188" t="s">
        <v>243</v>
      </c>
      <c r="I188" t="s">
        <v>407</v>
      </c>
    </row>
    <row r="189" spans="1:9" ht="12">
      <c r="A189" s="1">
        <v>3</v>
      </c>
      <c r="B189" t="s">
        <v>198</v>
      </c>
      <c r="C189" t="s">
        <v>391</v>
      </c>
      <c r="D189" s="1">
        <v>3</v>
      </c>
      <c r="E189" t="s">
        <v>198</v>
      </c>
      <c r="F189" t="s">
        <v>391</v>
      </c>
      <c r="G189" s="1">
        <v>3</v>
      </c>
      <c r="H189" t="s">
        <v>238</v>
      </c>
      <c r="I189" t="s">
        <v>407</v>
      </c>
    </row>
    <row r="190" spans="1:9" ht="12">
      <c r="A190" s="1">
        <v>4</v>
      </c>
      <c r="B190" t="s">
        <v>227</v>
      </c>
      <c r="C190" t="s">
        <v>407</v>
      </c>
      <c r="D190" s="1">
        <v>4</v>
      </c>
      <c r="E190" t="s">
        <v>222</v>
      </c>
      <c r="F190" t="s">
        <v>392</v>
      </c>
      <c r="G190" s="1" t="s">
        <v>399</v>
      </c>
      <c r="H190" t="s">
        <v>244</v>
      </c>
      <c r="I190" t="s">
        <v>394</v>
      </c>
    </row>
    <row r="191" spans="1:9" ht="12">
      <c r="A191" s="1">
        <v>5</v>
      </c>
      <c r="B191" t="s">
        <v>220</v>
      </c>
      <c r="C191" t="s">
        <v>194</v>
      </c>
      <c r="D191" s="1">
        <v>5</v>
      </c>
      <c r="E191" t="s">
        <v>223</v>
      </c>
      <c r="F191" t="s">
        <v>224</v>
      </c>
      <c r="G191" s="1" t="s">
        <v>399</v>
      </c>
      <c r="H191" t="s">
        <v>237</v>
      </c>
      <c r="I191" t="s">
        <v>407</v>
      </c>
    </row>
    <row r="192" spans="1:9" ht="12">
      <c r="A192" s="1">
        <v>6</v>
      </c>
      <c r="B192" t="s">
        <v>228</v>
      </c>
      <c r="C192" t="s">
        <v>391</v>
      </c>
      <c r="D192" s="1">
        <v>6</v>
      </c>
      <c r="E192" t="s">
        <v>425</v>
      </c>
      <c r="F192" t="s">
        <v>194</v>
      </c>
      <c r="G192" s="1">
        <v>6</v>
      </c>
      <c r="H192" t="s">
        <v>242</v>
      </c>
      <c r="I192" t="s">
        <v>391</v>
      </c>
    </row>
    <row r="194" spans="2:8" ht="12">
      <c r="B194">
        <v>1987</v>
      </c>
      <c r="E194">
        <v>1988</v>
      </c>
      <c r="H194">
        <v>1989</v>
      </c>
    </row>
    <row r="195" spans="1:9" ht="12">
      <c r="A195" s="1">
        <v>1</v>
      </c>
      <c r="B195" t="s">
        <v>429</v>
      </c>
      <c r="C195" t="s">
        <v>394</v>
      </c>
      <c r="D195" s="1">
        <v>1</v>
      </c>
      <c r="E195" t="s">
        <v>405</v>
      </c>
      <c r="F195" t="s">
        <v>395</v>
      </c>
      <c r="G195" s="1">
        <v>1</v>
      </c>
      <c r="H195" t="s">
        <v>413</v>
      </c>
      <c r="I195" t="s">
        <v>393</v>
      </c>
    </row>
    <row r="196" spans="1:9" ht="12">
      <c r="A196" s="1">
        <v>2</v>
      </c>
      <c r="B196" t="s">
        <v>398</v>
      </c>
      <c r="C196" t="s">
        <v>390</v>
      </c>
      <c r="D196" s="1">
        <v>2</v>
      </c>
      <c r="E196" t="s">
        <v>85</v>
      </c>
      <c r="F196" t="s">
        <v>391</v>
      </c>
      <c r="G196" s="1">
        <v>2</v>
      </c>
      <c r="H196" t="s">
        <v>427</v>
      </c>
      <c r="I196" t="s">
        <v>391</v>
      </c>
    </row>
    <row r="197" spans="1:9" ht="12">
      <c r="A197" s="1">
        <v>3</v>
      </c>
      <c r="B197" t="s">
        <v>199</v>
      </c>
      <c r="C197" t="s">
        <v>391</v>
      </c>
      <c r="D197" s="1">
        <v>3</v>
      </c>
      <c r="E197" t="s">
        <v>428</v>
      </c>
      <c r="F197" t="s">
        <v>390</v>
      </c>
      <c r="G197" s="1">
        <v>3</v>
      </c>
      <c r="H197" t="s">
        <v>414</v>
      </c>
      <c r="I197" t="s">
        <v>408</v>
      </c>
    </row>
    <row r="198" spans="1:9" ht="12">
      <c r="A198" s="1">
        <v>4</v>
      </c>
      <c r="B198" t="s">
        <v>85</v>
      </c>
      <c r="C198" t="s">
        <v>391</v>
      </c>
      <c r="D198" s="1" t="s">
        <v>399</v>
      </c>
      <c r="E198" t="s">
        <v>402</v>
      </c>
      <c r="F198" t="s">
        <v>432</v>
      </c>
      <c r="G198" s="1">
        <v>4</v>
      </c>
      <c r="H198" t="s">
        <v>411</v>
      </c>
      <c r="I198" t="s">
        <v>407</v>
      </c>
    </row>
    <row r="199" spans="1:9" ht="12">
      <c r="A199" s="1">
        <v>5</v>
      </c>
      <c r="B199" t="s">
        <v>91</v>
      </c>
      <c r="C199" t="s">
        <v>395</v>
      </c>
      <c r="D199" s="1" t="s">
        <v>399</v>
      </c>
      <c r="E199" t="s">
        <v>419</v>
      </c>
      <c r="F199" t="s">
        <v>194</v>
      </c>
      <c r="G199" s="1">
        <v>5</v>
      </c>
      <c r="H199" t="s">
        <v>401</v>
      </c>
      <c r="I199" t="s">
        <v>391</v>
      </c>
    </row>
    <row r="200" spans="1:9" ht="12">
      <c r="A200" s="1">
        <v>6</v>
      </c>
      <c r="B200" t="s">
        <v>428</v>
      </c>
      <c r="C200" t="s">
        <v>390</v>
      </c>
      <c r="D200" s="1">
        <v>6</v>
      </c>
      <c r="E200" t="s">
        <v>403</v>
      </c>
      <c r="F200" t="s">
        <v>432</v>
      </c>
      <c r="G200" s="1">
        <v>6</v>
      </c>
      <c r="H200" t="s">
        <v>419</v>
      </c>
      <c r="I200" t="s">
        <v>194</v>
      </c>
    </row>
    <row r="201" spans="4:6" ht="12">
      <c r="D201" s="1" t="s">
        <v>399</v>
      </c>
      <c r="E201" t="s">
        <v>398</v>
      </c>
      <c r="F201" t="s">
        <v>390</v>
      </c>
    </row>
    <row r="202" spans="4:6" ht="12">
      <c r="D202" s="1" t="s">
        <v>399</v>
      </c>
      <c r="E202" t="s">
        <v>411</v>
      </c>
      <c r="F202" t="s">
        <v>407</v>
      </c>
    </row>
    <row r="204" spans="2:8" ht="12">
      <c r="B204">
        <v>1990</v>
      </c>
      <c r="E204">
        <v>1991</v>
      </c>
      <c r="H204">
        <v>1992</v>
      </c>
    </row>
    <row r="205" spans="1:9" ht="12">
      <c r="A205" s="1">
        <v>1</v>
      </c>
      <c r="B205" t="s">
        <v>436</v>
      </c>
      <c r="C205" t="s">
        <v>390</v>
      </c>
      <c r="D205" s="1">
        <v>1</v>
      </c>
      <c r="E205" t="s">
        <v>430</v>
      </c>
      <c r="F205" t="s">
        <v>391</v>
      </c>
      <c r="G205" s="1">
        <v>1</v>
      </c>
      <c r="H205" t="s">
        <v>463</v>
      </c>
      <c r="I205" t="s">
        <v>393</v>
      </c>
    </row>
    <row r="206" spans="1:9" ht="12">
      <c r="A206" s="1">
        <v>2</v>
      </c>
      <c r="B206" t="s">
        <v>439</v>
      </c>
      <c r="C206" t="s">
        <v>393</v>
      </c>
      <c r="D206" s="1">
        <v>2</v>
      </c>
      <c r="E206" t="s">
        <v>435</v>
      </c>
      <c r="F206" t="s">
        <v>393</v>
      </c>
      <c r="G206" s="1">
        <v>2</v>
      </c>
      <c r="H206" t="s">
        <v>430</v>
      </c>
      <c r="I206" t="s">
        <v>391</v>
      </c>
    </row>
    <row r="207" spans="1:9" ht="12">
      <c r="A207" s="1">
        <v>3</v>
      </c>
      <c r="B207" t="s">
        <v>435</v>
      </c>
      <c r="C207" t="s">
        <v>393</v>
      </c>
      <c r="D207" s="1">
        <v>3</v>
      </c>
      <c r="E207" t="s">
        <v>431</v>
      </c>
      <c r="F207" t="s">
        <v>391</v>
      </c>
      <c r="G207" s="1">
        <v>3</v>
      </c>
      <c r="H207" t="s">
        <v>435</v>
      </c>
      <c r="I207" t="s">
        <v>393</v>
      </c>
    </row>
    <row r="208" spans="1:9" ht="12">
      <c r="A208" s="1">
        <v>4</v>
      </c>
      <c r="B208" t="s">
        <v>396</v>
      </c>
      <c r="C208" t="s">
        <v>438</v>
      </c>
      <c r="D208" s="1">
        <v>4</v>
      </c>
      <c r="E208" t="s">
        <v>414</v>
      </c>
      <c r="F208" t="s">
        <v>408</v>
      </c>
      <c r="G208" s="1">
        <v>4</v>
      </c>
      <c r="H208" t="s">
        <v>464</v>
      </c>
      <c r="I208" t="s">
        <v>393</v>
      </c>
    </row>
    <row r="209" spans="1:9" ht="12">
      <c r="A209" s="1">
        <v>5</v>
      </c>
      <c r="B209" t="s">
        <v>430</v>
      </c>
      <c r="C209" t="s">
        <v>391</v>
      </c>
      <c r="D209" s="1">
        <v>5</v>
      </c>
      <c r="E209" t="s">
        <v>448</v>
      </c>
      <c r="F209" t="s">
        <v>407</v>
      </c>
      <c r="G209" s="1">
        <v>5</v>
      </c>
      <c r="H209" t="s">
        <v>459</v>
      </c>
      <c r="I209" t="s">
        <v>194</v>
      </c>
    </row>
    <row r="210" spans="1:9" ht="12">
      <c r="A210" s="1" t="s">
        <v>399</v>
      </c>
      <c r="B210" t="s">
        <v>431</v>
      </c>
      <c r="C210" t="s">
        <v>391</v>
      </c>
      <c r="D210" s="1">
        <v>6</v>
      </c>
      <c r="E210" t="s">
        <v>449</v>
      </c>
      <c r="F210" t="s">
        <v>391</v>
      </c>
      <c r="G210" s="1">
        <v>6</v>
      </c>
      <c r="H210" t="s">
        <v>454</v>
      </c>
      <c r="I210" t="s">
        <v>391</v>
      </c>
    </row>
    <row r="211" spans="1:3" ht="12">
      <c r="A211" s="1" t="s">
        <v>399</v>
      </c>
      <c r="B211" t="s">
        <v>427</v>
      </c>
      <c r="C211" t="s">
        <v>391</v>
      </c>
    </row>
    <row r="213" spans="2:8" ht="12">
      <c r="B213">
        <v>1993</v>
      </c>
      <c r="E213">
        <v>1994</v>
      </c>
      <c r="H213">
        <v>1995</v>
      </c>
    </row>
    <row r="214" spans="1:9" ht="12">
      <c r="A214" s="1">
        <v>1</v>
      </c>
      <c r="B214" t="s">
        <v>463</v>
      </c>
      <c r="C214" t="s">
        <v>393</v>
      </c>
      <c r="D214" s="1">
        <v>1</v>
      </c>
      <c r="E214" t="s">
        <v>489</v>
      </c>
      <c r="F214" t="s">
        <v>391</v>
      </c>
      <c r="G214" s="1">
        <v>1</v>
      </c>
      <c r="H214" t="s">
        <v>489</v>
      </c>
      <c r="I214" t="s">
        <v>391</v>
      </c>
    </row>
    <row r="215" spans="1:9" ht="12">
      <c r="A215" s="1">
        <v>2</v>
      </c>
      <c r="B215" t="s">
        <v>464</v>
      </c>
      <c r="C215" t="s">
        <v>393</v>
      </c>
      <c r="D215" s="1" t="s">
        <v>399</v>
      </c>
      <c r="E215" t="s">
        <v>454</v>
      </c>
      <c r="F215" t="s">
        <v>391</v>
      </c>
      <c r="G215" s="1">
        <v>2</v>
      </c>
      <c r="H215" t="s">
        <v>299</v>
      </c>
      <c r="I215" t="s">
        <v>291</v>
      </c>
    </row>
    <row r="216" spans="1:9" ht="12">
      <c r="A216" s="1">
        <v>3</v>
      </c>
      <c r="B216" t="s">
        <v>473</v>
      </c>
      <c r="C216" t="s">
        <v>407</v>
      </c>
      <c r="D216" s="1">
        <v>3</v>
      </c>
      <c r="E216" t="s">
        <v>459</v>
      </c>
      <c r="F216" t="s">
        <v>194</v>
      </c>
      <c r="G216" s="1">
        <v>3</v>
      </c>
      <c r="H216" t="s">
        <v>487</v>
      </c>
      <c r="I216" t="s">
        <v>408</v>
      </c>
    </row>
    <row r="217" spans="1:9" ht="12">
      <c r="A217" s="1" t="s">
        <v>399</v>
      </c>
      <c r="B217" t="s">
        <v>457</v>
      </c>
      <c r="C217" t="s">
        <v>194</v>
      </c>
      <c r="D217" s="1">
        <v>4</v>
      </c>
      <c r="E217" t="s">
        <v>471</v>
      </c>
      <c r="F217" t="s">
        <v>395</v>
      </c>
      <c r="G217" s="1">
        <v>4</v>
      </c>
      <c r="H217" t="s">
        <v>454</v>
      </c>
      <c r="I217" t="s">
        <v>391</v>
      </c>
    </row>
    <row r="218" spans="1:9" ht="12">
      <c r="A218" s="1">
        <v>5</v>
      </c>
      <c r="B218" t="s">
        <v>435</v>
      </c>
      <c r="C218" t="s">
        <v>393</v>
      </c>
      <c r="D218" s="1">
        <v>5</v>
      </c>
      <c r="E218" t="s">
        <v>483</v>
      </c>
      <c r="F218" t="s">
        <v>391</v>
      </c>
      <c r="G218" s="1">
        <v>5</v>
      </c>
      <c r="H218" t="s">
        <v>300</v>
      </c>
      <c r="I218" t="s">
        <v>291</v>
      </c>
    </row>
    <row r="219" spans="1:9" ht="12">
      <c r="A219" s="1" t="s">
        <v>399</v>
      </c>
      <c r="B219" t="s">
        <v>471</v>
      </c>
      <c r="C219" t="s">
        <v>395</v>
      </c>
      <c r="D219" s="1">
        <v>6</v>
      </c>
      <c r="E219" t="s">
        <v>485</v>
      </c>
      <c r="F219" t="s">
        <v>490</v>
      </c>
      <c r="G219" s="1">
        <v>6</v>
      </c>
      <c r="H219" t="s">
        <v>485</v>
      </c>
      <c r="I219" t="s">
        <v>390</v>
      </c>
    </row>
    <row r="221" spans="2:8" ht="12">
      <c r="B221">
        <v>1996</v>
      </c>
      <c r="E221">
        <v>1997</v>
      </c>
      <c r="H221">
        <v>1998</v>
      </c>
    </row>
    <row r="222" spans="1:9" ht="12">
      <c r="A222" s="1">
        <v>1</v>
      </c>
      <c r="B222" t="s">
        <v>310</v>
      </c>
      <c r="C222" t="s">
        <v>308</v>
      </c>
      <c r="D222" s="1">
        <v>1</v>
      </c>
      <c r="E222" t="s">
        <v>326</v>
      </c>
      <c r="F222" t="s">
        <v>390</v>
      </c>
      <c r="G222" s="1">
        <v>1</v>
      </c>
      <c r="H222" t="s">
        <v>336</v>
      </c>
      <c r="I222" t="s">
        <v>194</v>
      </c>
    </row>
    <row r="223" spans="1:9" ht="12">
      <c r="A223" s="1">
        <v>2</v>
      </c>
      <c r="B223" t="s">
        <v>472</v>
      </c>
      <c r="C223" t="s">
        <v>391</v>
      </c>
      <c r="D223" s="1">
        <v>2</v>
      </c>
      <c r="E223" t="s">
        <v>331</v>
      </c>
      <c r="F223" t="s">
        <v>194</v>
      </c>
      <c r="G223" s="1" t="s">
        <v>399</v>
      </c>
      <c r="H223" t="s">
        <v>340</v>
      </c>
      <c r="I223" t="s">
        <v>394</v>
      </c>
    </row>
    <row r="224" spans="1:9" ht="12">
      <c r="A224" s="1">
        <v>3</v>
      </c>
      <c r="B224" t="s">
        <v>316</v>
      </c>
      <c r="C224" t="s">
        <v>494</v>
      </c>
      <c r="D224" s="1">
        <v>3</v>
      </c>
      <c r="E224" t="s">
        <v>295</v>
      </c>
      <c r="F224" t="s">
        <v>394</v>
      </c>
      <c r="G224" s="1">
        <v>3</v>
      </c>
      <c r="H224" t="s">
        <v>329</v>
      </c>
      <c r="I224" t="s">
        <v>194</v>
      </c>
    </row>
    <row r="225" spans="1:9" ht="12">
      <c r="A225" s="1">
        <v>4</v>
      </c>
      <c r="B225" t="s">
        <v>317</v>
      </c>
      <c r="C225" t="s">
        <v>407</v>
      </c>
      <c r="D225" s="1" t="s">
        <v>399</v>
      </c>
      <c r="E225" t="s">
        <v>86</v>
      </c>
      <c r="F225" t="s">
        <v>194</v>
      </c>
      <c r="G225" s="1">
        <v>4</v>
      </c>
      <c r="H225" t="s">
        <v>331</v>
      </c>
      <c r="I225" t="s">
        <v>194</v>
      </c>
    </row>
    <row r="226" spans="1:9" ht="12">
      <c r="A226" s="1">
        <v>5</v>
      </c>
      <c r="B226" t="s">
        <v>318</v>
      </c>
      <c r="C226" t="s">
        <v>447</v>
      </c>
      <c r="D226" s="1">
        <v>5</v>
      </c>
      <c r="E226" t="s">
        <v>87</v>
      </c>
      <c r="F226" t="s">
        <v>391</v>
      </c>
      <c r="G226" s="1">
        <v>5</v>
      </c>
      <c r="H226" t="s">
        <v>311</v>
      </c>
      <c r="I226" t="s">
        <v>393</v>
      </c>
    </row>
    <row r="227" spans="1:9" ht="12">
      <c r="A227" s="1" t="s">
        <v>434</v>
      </c>
      <c r="B227" t="s">
        <v>319</v>
      </c>
      <c r="C227" t="s">
        <v>407</v>
      </c>
      <c r="D227" s="1" t="s">
        <v>434</v>
      </c>
      <c r="E227" t="s">
        <v>329</v>
      </c>
      <c r="F227" t="s">
        <v>194</v>
      </c>
      <c r="G227" s="1">
        <v>6</v>
      </c>
      <c r="H227" t="s">
        <v>324</v>
      </c>
      <c r="I227" t="s">
        <v>194</v>
      </c>
    </row>
    <row r="228" spans="1:3" ht="12">
      <c r="A228" s="1" t="s">
        <v>434</v>
      </c>
      <c r="B228" t="s">
        <v>92</v>
      </c>
      <c r="C228" t="s">
        <v>393</v>
      </c>
    </row>
    <row r="230" spans="2:8" ht="12">
      <c r="B230">
        <v>1999</v>
      </c>
      <c r="E230">
        <v>2000</v>
      </c>
      <c r="H230">
        <v>2001</v>
      </c>
    </row>
    <row r="231" spans="1:9" ht="12">
      <c r="A231" s="1">
        <v>1</v>
      </c>
      <c r="B231" t="s">
        <v>336</v>
      </c>
      <c r="C231" t="s">
        <v>194</v>
      </c>
      <c r="D231" s="1">
        <v>1</v>
      </c>
      <c r="E231" t="s">
        <v>365</v>
      </c>
      <c r="F231" t="s">
        <v>393</v>
      </c>
      <c r="G231" s="1">
        <v>1</v>
      </c>
      <c r="H231" t="s">
        <v>345</v>
      </c>
      <c r="I231" t="s">
        <v>391</v>
      </c>
    </row>
    <row r="232" spans="1:9" ht="12">
      <c r="A232" s="1">
        <v>2</v>
      </c>
      <c r="B232" t="s">
        <v>348</v>
      </c>
      <c r="C232" t="s">
        <v>447</v>
      </c>
      <c r="D232" s="1">
        <v>2</v>
      </c>
      <c r="E232" t="s">
        <v>366</v>
      </c>
      <c r="F232" t="s">
        <v>394</v>
      </c>
      <c r="G232" s="1">
        <v>2</v>
      </c>
      <c r="H232" t="s">
        <v>336</v>
      </c>
      <c r="I232" t="s">
        <v>194</v>
      </c>
    </row>
    <row r="233" spans="1:9" ht="12">
      <c r="A233" s="1">
        <v>3</v>
      </c>
      <c r="B233" t="s">
        <v>353</v>
      </c>
      <c r="C233" t="s">
        <v>393</v>
      </c>
      <c r="D233" s="1">
        <v>3</v>
      </c>
      <c r="E233" t="s">
        <v>331</v>
      </c>
      <c r="F233" t="s">
        <v>194</v>
      </c>
      <c r="G233" s="1">
        <v>3</v>
      </c>
      <c r="H233" t="s">
        <v>365</v>
      </c>
      <c r="I233" t="s">
        <v>393</v>
      </c>
    </row>
    <row r="234" spans="1:9" ht="12">
      <c r="A234" s="1">
        <v>4</v>
      </c>
      <c r="B234" t="s">
        <v>340</v>
      </c>
      <c r="C234" t="s">
        <v>394</v>
      </c>
      <c r="D234" s="1">
        <v>4</v>
      </c>
      <c r="E234" t="s">
        <v>367</v>
      </c>
      <c r="F234" t="s">
        <v>394</v>
      </c>
      <c r="G234" s="1">
        <v>4</v>
      </c>
      <c r="H234" t="s">
        <v>366</v>
      </c>
      <c r="I234" t="s">
        <v>394</v>
      </c>
    </row>
    <row r="235" spans="1:9" ht="12">
      <c r="A235" s="1">
        <v>5</v>
      </c>
      <c r="B235" t="s">
        <v>190</v>
      </c>
      <c r="C235" t="s">
        <v>308</v>
      </c>
      <c r="D235" s="1">
        <v>5</v>
      </c>
      <c r="E235" t="s">
        <v>345</v>
      </c>
      <c r="F235" t="s">
        <v>391</v>
      </c>
      <c r="G235" s="1">
        <v>5</v>
      </c>
      <c r="H235" t="s">
        <v>190</v>
      </c>
      <c r="I235" t="s">
        <v>308</v>
      </c>
    </row>
    <row r="236" spans="1:9" ht="12">
      <c r="A236" s="1">
        <v>6</v>
      </c>
      <c r="B236" t="s">
        <v>331</v>
      </c>
      <c r="C236" t="s">
        <v>194</v>
      </c>
      <c r="D236" s="1" t="s">
        <v>399</v>
      </c>
      <c r="E236" t="s">
        <v>190</v>
      </c>
      <c r="F236" t="s">
        <v>308</v>
      </c>
      <c r="G236" s="1">
        <v>6</v>
      </c>
      <c r="H236" t="s">
        <v>380</v>
      </c>
      <c r="I236" t="s">
        <v>495</v>
      </c>
    </row>
    <row r="238" spans="2:8" ht="12">
      <c r="B238">
        <v>2002</v>
      </c>
      <c r="E238">
        <v>2003</v>
      </c>
      <c r="H238">
        <v>2004</v>
      </c>
    </row>
    <row r="239" spans="1:9" ht="12">
      <c r="A239" s="1">
        <v>1</v>
      </c>
      <c r="B239" t="s">
        <v>384</v>
      </c>
      <c r="C239" t="s">
        <v>452</v>
      </c>
      <c r="D239" s="1">
        <v>1</v>
      </c>
      <c r="E239" t="s">
        <v>206</v>
      </c>
      <c r="F239" t="s">
        <v>447</v>
      </c>
      <c r="G239" s="1">
        <v>1</v>
      </c>
      <c r="H239" t="s">
        <v>105</v>
      </c>
      <c r="I239" t="s">
        <v>447</v>
      </c>
    </row>
    <row r="240" spans="1:9" ht="12">
      <c r="A240" s="1">
        <v>2</v>
      </c>
      <c r="B240" t="s">
        <v>383</v>
      </c>
      <c r="C240" t="s">
        <v>391</v>
      </c>
      <c r="D240" s="1">
        <v>2</v>
      </c>
      <c r="E240" t="s">
        <v>383</v>
      </c>
      <c r="F240" t="s">
        <v>391</v>
      </c>
      <c r="G240" s="1">
        <v>2</v>
      </c>
      <c r="H240" t="s">
        <v>113</v>
      </c>
      <c r="I240" t="s">
        <v>194</v>
      </c>
    </row>
    <row r="241" spans="1:9" ht="12">
      <c r="A241" s="1">
        <v>3</v>
      </c>
      <c r="B241" t="s">
        <v>385</v>
      </c>
      <c r="C241" t="s">
        <v>452</v>
      </c>
      <c r="D241" s="1">
        <v>3</v>
      </c>
      <c r="E241" t="s">
        <v>230</v>
      </c>
      <c r="F241" t="s">
        <v>194</v>
      </c>
      <c r="G241" s="1">
        <v>2</v>
      </c>
      <c r="H241" t="s">
        <v>115</v>
      </c>
      <c r="I241" t="s">
        <v>407</v>
      </c>
    </row>
    <row r="242" spans="1:9" ht="12">
      <c r="A242" s="1">
        <v>4</v>
      </c>
      <c r="B242" t="s">
        <v>185</v>
      </c>
      <c r="C242" t="s">
        <v>194</v>
      </c>
      <c r="D242" s="1">
        <v>4</v>
      </c>
      <c r="E242" t="s">
        <v>100</v>
      </c>
      <c r="F242" t="s">
        <v>194</v>
      </c>
      <c r="G242" s="1">
        <v>4</v>
      </c>
      <c r="H242" t="s">
        <v>116</v>
      </c>
      <c r="I242" t="s">
        <v>394</v>
      </c>
    </row>
    <row r="243" spans="1:9" ht="12">
      <c r="A243" s="1" t="s">
        <v>399</v>
      </c>
      <c r="B243" t="s">
        <v>186</v>
      </c>
      <c r="C243" t="s">
        <v>194</v>
      </c>
      <c r="D243" s="1">
        <v>5</v>
      </c>
      <c r="E243" t="s">
        <v>231</v>
      </c>
      <c r="F243" t="s">
        <v>390</v>
      </c>
      <c r="G243" s="1">
        <v>5</v>
      </c>
      <c r="H243" t="s">
        <v>206</v>
      </c>
      <c r="I243" t="s">
        <v>447</v>
      </c>
    </row>
    <row r="244" spans="1:9" ht="12">
      <c r="A244" s="1">
        <v>6</v>
      </c>
      <c r="B244" t="s">
        <v>187</v>
      </c>
      <c r="C244" t="s">
        <v>452</v>
      </c>
      <c r="D244" s="1">
        <v>6</v>
      </c>
      <c r="E244" t="s">
        <v>186</v>
      </c>
      <c r="F244" t="s">
        <v>194</v>
      </c>
      <c r="G244" s="1">
        <v>6</v>
      </c>
      <c r="H244" t="s">
        <v>106</v>
      </c>
      <c r="I244" t="s">
        <v>390</v>
      </c>
    </row>
    <row r="247" ht="24.75">
      <c r="B247" s="3" t="s">
        <v>418</v>
      </c>
    </row>
    <row r="248" ht="12.75" customHeight="1">
      <c r="B248" s="3"/>
    </row>
    <row r="249" spans="1:8" ht="12.75" customHeight="1">
      <c r="A249" s="4"/>
      <c r="B249" s="5">
        <v>1984</v>
      </c>
      <c r="C249" s="5"/>
      <c r="E249">
        <v>1985</v>
      </c>
      <c r="H249">
        <v>1986</v>
      </c>
    </row>
    <row r="250" spans="1:9" ht="12.75" customHeight="1">
      <c r="A250" s="4">
        <v>1</v>
      </c>
      <c r="B250" s="5" t="s">
        <v>192</v>
      </c>
      <c r="C250" s="5" t="s">
        <v>208</v>
      </c>
      <c r="D250" s="1">
        <v>1</v>
      </c>
      <c r="E250" t="s">
        <v>196</v>
      </c>
      <c r="F250" t="s">
        <v>391</v>
      </c>
      <c r="G250" s="1">
        <v>1</v>
      </c>
      <c r="H250" t="s">
        <v>236</v>
      </c>
      <c r="I250" t="s">
        <v>194</v>
      </c>
    </row>
    <row r="251" spans="1:9" ht="12.75" customHeight="1">
      <c r="A251" s="4">
        <v>2</v>
      </c>
      <c r="B251" s="5" t="s">
        <v>193</v>
      </c>
      <c r="C251" s="5" t="s">
        <v>194</v>
      </c>
      <c r="D251" s="1">
        <v>2</v>
      </c>
      <c r="E251" t="s">
        <v>429</v>
      </c>
      <c r="F251" t="s">
        <v>394</v>
      </c>
      <c r="G251" s="1">
        <v>2</v>
      </c>
      <c r="H251" t="s">
        <v>429</v>
      </c>
      <c r="I251" t="s">
        <v>394</v>
      </c>
    </row>
    <row r="252" spans="1:9" ht="12.75" customHeight="1">
      <c r="A252" s="4">
        <v>3</v>
      </c>
      <c r="B252" s="5" t="s">
        <v>429</v>
      </c>
      <c r="C252" s="5" t="s">
        <v>394</v>
      </c>
      <c r="D252" s="1">
        <v>3</v>
      </c>
      <c r="E252" t="s">
        <v>201</v>
      </c>
      <c r="F252" t="s">
        <v>205</v>
      </c>
      <c r="G252" s="1">
        <v>3</v>
      </c>
      <c r="H252" t="s">
        <v>199</v>
      </c>
      <c r="I252" t="s">
        <v>391</v>
      </c>
    </row>
    <row r="253" spans="1:9" ht="12.75" customHeight="1">
      <c r="A253" s="4">
        <v>4</v>
      </c>
      <c r="B253" s="5" t="s">
        <v>281</v>
      </c>
      <c r="C253" s="5" t="s">
        <v>391</v>
      </c>
      <c r="D253" s="1">
        <v>4</v>
      </c>
      <c r="E253" t="s">
        <v>223</v>
      </c>
      <c r="F253" t="s">
        <v>224</v>
      </c>
      <c r="G253" s="1">
        <v>4</v>
      </c>
      <c r="H253" t="s">
        <v>238</v>
      </c>
      <c r="I253" t="s">
        <v>407</v>
      </c>
    </row>
    <row r="254" spans="1:9" ht="12.75" customHeight="1">
      <c r="A254" s="4">
        <v>5</v>
      </c>
      <c r="B254" s="5" t="s">
        <v>195</v>
      </c>
      <c r="C254" s="5" t="s">
        <v>208</v>
      </c>
      <c r="D254" s="1">
        <v>5</v>
      </c>
      <c r="E254" t="s">
        <v>222</v>
      </c>
      <c r="F254" t="s">
        <v>392</v>
      </c>
      <c r="G254" s="1">
        <v>5</v>
      </c>
      <c r="H254" t="s">
        <v>239</v>
      </c>
      <c r="I254" t="s">
        <v>407</v>
      </c>
    </row>
    <row r="255" spans="1:9" ht="12.75" customHeight="1">
      <c r="A255" s="4">
        <v>6</v>
      </c>
      <c r="B255" s="5" t="s">
        <v>196</v>
      </c>
      <c r="C255" s="5" t="s">
        <v>391</v>
      </c>
      <c r="D255" s="1">
        <v>6</v>
      </c>
      <c r="E255" t="s">
        <v>227</v>
      </c>
      <c r="F255" t="s">
        <v>407</v>
      </c>
      <c r="G255" s="1">
        <v>6</v>
      </c>
      <c r="H255" t="s">
        <v>404</v>
      </c>
      <c r="I255" t="s">
        <v>194</v>
      </c>
    </row>
    <row r="256" spans="1:3" ht="12.75" customHeight="1">
      <c r="A256" s="4"/>
      <c r="B256" s="5"/>
      <c r="C256" s="5"/>
    </row>
    <row r="257" spans="2:8" ht="12">
      <c r="B257">
        <v>1987</v>
      </c>
      <c r="E257">
        <v>1988</v>
      </c>
      <c r="H257">
        <v>1989</v>
      </c>
    </row>
    <row r="258" spans="1:9" ht="12">
      <c r="A258" s="1">
        <v>1</v>
      </c>
      <c r="B258" t="s">
        <v>496</v>
      </c>
      <c r="C258" t="s">
        <v>390</v>
      </c>
      <c r="D258" s="1">
        <v>1</v>
      </c>
      <c r="E258" t="s">
        <v>419</v>
      </c>
      <c r="F258" t="s">
        <v>194</v>
      </c>
      <c r="G258" s="1">
        <v>1</v>
      </c>
      <c r="H258" t="s">
        <v>413</v>
      </c>
      <c r="I258" t="s">
        <v>393</v>
      </c>
    </row>
    <row r="259" spans="1:9" ht="12">
      <c r="A259" s="1">
        <v>2</v>
      </c>
      <c r="B259" t="s">
        <v>199</v>
      </c>
      <c r="C259" t="s">
        <v>391</v>
      </c>
      <c r="D259" s="1">
        <v>2</v>
      </c>
      <c r="E259" t="s">
        <v>403</v>
      </c>
      <c r="F259" t="s">
        <v>432</v>
      </c>
      <c r="G259" s="1">
        <v>2</v>
      </c>
      <c r="H259" t="s">
        <v>403</v>
      </c>
      <c r="I259" t="s">
        <v>432</v>
      </c>
    </row>
    <row r="260" spans="1:9" ht="12">
      <c r="A260" s="1">
        <v>3</v>
      </c>
      <c r="B260" t="s">
        <v>429</v>
      </c>
      <c r="C260" t="s">
        <v>394</v>
      </c>
      <c r="D260" s="1">
        <v>3</v>
      </c>
      <c r="E260" t="s">
        <v>402</v>
      </c>
      <c r="F260" t="s">
        <v>432</v>
      </c>
      <c r="G260" s="1">
        <v>3</v>
      </c>
      <c r="H260" t="s">
        <v>419</v>
      </c>
      <c r="I260" t="s">
        <v>194</v>
      </c>
    </row>
    <row r="261" spans="1:9" ht="12">
      <c r="A261" s="1">
        <v>4</v>
      </c>
      <c r="B261" t="s">
        <v>396</v>
      </c>
      <c r="C261" t="s">
        <v>438</v>
      </c>
      <c r="D261" s="1" t="s">
        <v>399</v>
      </c>
      <c r="E261" t="s">
        <v>411</v>
      </c>
      <c r="F261" t="s">
        <v>407</v>
      </c>
      <c r="G261" s="1">
        <v>4</v>
      </c>
      <c r="H261" t="s">
        <v>414</v>
      </c>
      <c r="I261" t="s">
        <v>408</v>
      </c>
    </row>
    <row r="262" spans="1:9" ht="12">
      <c r="A262" s="1">
        <v>5</v>
      </c>
      <c r="B262" t="s">
        <v>497</v>
      </c>
      <c r="C262" t="s">
        <v>407</v>
      </c>
      <c r="D262" s="1">
        <v>5</v>
      </c>
      <c r="E262" t="s">
        <v>405</v>
      </c>
      <c r="F262" t="s">
        <v>395</v>
      </c>
      <c r="G262" s="1">
        <v>5</v>
      </c>
      <c r="H262" t="s">
        <v>405</v>
      </c>
      <c r="I262" t="s">
        <v>395</v>
      </c>
    </row>
    <row r="263" spans="1:9" ht="12">
      <c r="A263" s="1">
        <v>6</v>
      </c>
      <c r="B263" t="s">
        <v>88</v>
      </c>
      <c r="C263" t="s">
        <v>407</v>
      </c>
      <c r="D263" s="1">
        <v>6</v>
      </c>
      <c r="E263" t="s">
        <v>401</v>
      </c>
      <c r="F263" t="s">
        <v>391</v>
      </c>
      <c r="G263" s="1">
        <v>6</v>
      </c>
      <c r="H263" t="s">
        <v>401</v>
      </c>
      <c r="I263" t="s">
        <v>391</v>
      </c>
    </row>
    <row r="264" spans="1:9" ht="12">
      <c r="A264" s="1">
        <v>7</v>
      </c>
      <c r="B264" t="s">
        <v>498</v>
      </c>
      <c r="C264" t="s">
        <v>494</v>
      </c>
      <c r="D264" s="1">
        <v>7</v>
      </c>
      <c r="E264" t="s">
        <v>288</v>
      </c>
      <c r="F264" t="s">
        <v>363</v>
      </c>
      <c r="G264" s="1">
        <v>7</v>
      </c>
      <c r="H264" t="s">
        <v>289</v>
      </c>
      <c r="I264" t="s">
        <v>432</v>
      </c>
    </row>
    <row r="265" spans="1:9" ht="12">
      <c r="A265" s="1">
        <v>8</v>
      </c>
      <c r="B265" t="s">
        <v>286</v>
      </c>
      <c r="C265" t="s">
        <v>495</v>
      </c>
      <c r="D265" s="1">
        <v>8</v>
      </c>
      <c r="E265" t="s">
        <v>80</v>
      </c>
      <c r="F265" t="s">
        <v>363</v>
      </c>
      <c r="G265" s="1">
        <v>8</v>
      </c>
      <c r="H265" t="s">
        <v>412</v>
      </c>
      <c r="I265" t="s">
        <v>432</v>
      </c>
    </row>
    <row r="266" spans="1:9" ht="12">
      <c r="A266" s="1">
        <v>9</v>
      </c>
      <c r="B266" t="s">
        <v>287</v>
      </c>
      <c r="C266" t="s">
        <v>278</v>
      </c>
      <c r="D266" s="1" t="s">
        <v>399</v>
      </c>
      <c r="E266" t="s">
        <v>88</v>
      </c>
      <c r="F266" t="s">
        <v>407</v>
      </c>
      <c r="G266" s="1" t="s">
        <v>399</v>
      </c>
      <c r="H266" t="s">
        <v>440</v>
      </c>
      <c r="I266" t="s">
        <v>194</v>
      </c>
    </row>
    <row r="267" spans="1:9" ht="12">
      <c r="A267" s="1">
        <v>10</v>
      </c>
      <c r="B267" t="s">
        <v>422</v>
      </c>
      <c r="C267" t="s">
        <v>392</v>
      </c>
      <c r="D267" s="1">
        <v>10</v>
      </c>
      <c r="E267" t="s">
        <v>404</v>
      </c>
      <c r="F267" t="s">
        <v>194</v>
      </c>
      <c r="G267" s="1">
        <v>10</v>
      </c>
      <c r="H267" t="s">
        <v>396</v>
      </c>
      <c r="I267" t="s">
        <v>438</v>
      </c>
    </row>
    <row r="269" spans="2:8" ht="12">
      <c r="B269">
        <v>1990</v>
      </c>
      <c r="E269">
        <v>1991</v>
      </c>
      <c r="H269">
        <v>1992</v>
      </c>
    </row>
    <row r="270" spans="1:9" ht="12">
      <c r="A270" s="1">
        <v>1</v>
      </c>
      <c r="B270" t="s">
        <v>436</v>
      </c>
      <c r="C270" t="s">
        <v>390</v>
      </c>
      <c r="D270" s="1">
        <v>1</v>
      </c>
      <c r="E270" t="s">
        <v>430</v>
      </c>
      <c r="F270" t="s">
        <v>391</v>
      </c>
      <c r="G270" s="1">
        <v>1</v>
      </c>
      <c r="H270" t="s">
        <v>455</v>
      </c>
      <c r="I270" t="s">
        <v>407</v>
      </c>
    </row>
    <row r="271" spans="1:9" ht="12">
      <c r="A271" s="1">
        <v>2</v>
      </c>
      <c r="B271" t="s">
        <v>430</v>
      </c>
      <c r="C271" t="s">
        <v>391</v>
      </c>
      <c r="D271" s="1">
        <v>2</v>
      </c>
      <c r="E271" t="s">
        <v>439</v>
      </c>
      <c r="F271" t="s">
        <v>393</v>
      </c>
      <c r="G271" s="1">
        <v>2</v>
      </c>
      <c r="H271" t="s">
        <v>443</v>
      </c>
      <c r="I271" t="s">
        <v>394</v>
      </c>
    </row>
    <row r="272" spans="1:9" ht="12">
      <c r="A272" s="1">
        <v>3</v>
      </c>
      <c r="B272" t="s">
        <v>419</v>
      </c>
      <c r="C272" t="s">
        <v>194</v>
      </c>
      <c r="D272" s="1">
        <v>3</v>
      </c>
      <c r="E272" t="s">
        <v>431</v>
      </c>
      <c r="F272" t="s">
        <v>391</v>
      </c>
      <c r="G272" s="1">
        <v>3</v>
      </c>
      <c r="H272" t="s">
        <v>435</v>
      </c>
      <c r="I272" t="s">
        <v>393</v>
      </c>
    </row>
    <row r="273" spans="1:9" ht="12">
      <c r="A273" s="1">
        <v>4</v>
      </c>
      <c r="B273" t="s">
        <v>435</v>
      </c>
      <c r="C273" t="s">
        <v>393</v>
      </c>
      <c r="D273" s="1">
        <v>4</v>
      </c>
      <c r="E273" t="s">
        <v>435</v>
      </c>
      <c r="F273" t="s">
        <v>393</v>
      </c>
      <c r="G273" s="1">
        <v>4</v>
      </c>
      <c r="H273" t="s">
        <v>451</v>
      </c>
      <c r="I273" t="s">
        <v>194</v>
      </c>
    </row>
    <row r="274" spans="1:9" ht="12">
      <c r="A274" s="1">
        <v>5</v>
      </c>
      <c r="B274" t="s">
        <v>439</v>
      </c>
      <c r="C274" t="s">
        <v>393</v>
      </c>
      <c r="D274" s="1">
        <v>5</v>
      </c>
      <c r="E274" t="s">
        <v>405</v>
      </c>
      <c r="F274" t="s">
        <v>395</v>
      </c>
      <c r="G274" s="1">
        <v>5</v>
      </c>
      <c r="H274" t="s">
        <v>465</v>
      </c>
      <c r="I274" t="s">
        <v>390</v>
      </c>
    </row>
    <row r="275" spans="1:9" ht="12">
      <c r="A275" s="1">
        <v>6</v>
      </c>
      <c r="B275" t="s">
        <v>396</v>
      </c>
      <c r="C275" t="s">
        <v>438</v>
      </c>
      <c r="D275" s="1">
        <v>6</v>
      </c>
      <c r="E275" t="s">
        <v>445</v>
      </c>
      <c r="F275" t="s">
        <v>391</v>
      </c>
      <c r="G275" s="1">
        <v>6</v>
      </c>
      <c r="H275" t="s">
        <v>430</v>
      </c>
      <c r="I275" t="s">
        <v>391</v>
      </c>
    </row>
    <row r="276" spans="1:9" ht="12">
      <c r="A276" s="1" t="s">
        <v>399</v>
      </c>
      <c r="B276" t="s">
        <v>431</v>
      </c>
      <c r="C276" t="s">
        <v>391</v>
      </c>
      <c r="D276" s="1">
        <v>7</v>
      </c>
      <c r="E276" t="s">
        <v>450</v>
      </c>
      <c r="F276" t="s">
        <v>392</v>
      </c>
      <c r="G276" s="1" t="s">
        <v>399</v>
      </c>
      <c r="H276" t="s">
        <v>466</v>
      </c>
      <c r="I276" t="s">
        <v>394</v>
      </c>
    </row>
    <row r="277" spans="1:9" ht="12">
      <c r="A277" s="1" t="s">
        <v>399</v>
      </c>
      <c r="B277" t="s">
        <v>403</v>
      </c>
      <c r="C277" t="s">
        <v>438</v>
      </c>
      <c r="D277" s="1">
        <v>8</v>
      </c>
      <c r="E277" t="s">
        <v>442</v>
      </c>
      <c r="F277" t="s">
        <v>391</v>
      </c>
      <c r="G277" s="1">
        <v>8</v>
      </c>
      <c r="H277" t="s">
        <v>442</v>
      </c>
      <c r="I277" t="s">
        <v>391</v>
      </c>
    </row>
    <row r="278" spans="1:9" ht="12">
      <c r="A278" s="1">
        <v>9</v>
      </c>
      <c r="B278" t="s">
        <v>440</v>
      </c>
      <c r="C278" t="s">
        <v>194</v>
      </c>
      <c r="D278" s="1">
        <v>9</v>
      </c>
      <c r="E278" t="s">
        <v>443</v>
      </c>
      <c r="F278" t="s">
        <v>394</v>
      </c>
      <c r="G278" s="1">
        <v>9</v>
      </c>
      <c r="H278" t="s">
        <v>467</v>
      </c>
      <c r="I278" t="s">
        <v>408</v>
      </c>
    </row>
    <row r="279" spans="1:9" ht="12">
      <c r="A279" s="1">
        <v>10</v>
      </c>
      <c r="B279" t="s">
        <v>405</v>
      </c>
      <c r="C279" t="s">
        <v>395</v>
      </c>
      <c r="D279" s="1">
        <v>10</v>
      </c>
      <c r="E279" t="s">
        <v>440</v>
      </c>
      <c r="F279" t="s">
        <v>194</v>
      </c>
      <c r="G279" s="1">
        <v>10</v>
      </c>
      <c r="H279" t="s">
        <v>458</v>
      </c>
      <c r="I279" t="s">
        <v>407</v>
      </c>
    </row>
    <row r="281" spans="2:8" ht="12">
      <c r="B281">
        <v>1993</v>
      </c>
      <c r="E281">
        <v>1994</v>
      </c>
      <c r="H281">
        <v>1995</v>
      </c>
    </row>
    <row r="282" spans="1:9" ht="12">
      <c r="A282" s="1">
        <v>1</v>
      </c>
      <c r="B282" t="s">
        <v>472</v>
      </c>
      <c r="C282" t="s">
        <v>391</v>
      </c>
      <c r="D282" s="1">
        <v>1</v>
      </c>
      <c r="E282" t="s">
        <v>485</v>
      </c>
      <c r="F282" t="s">
        <v>390</v>
      </c>
      <c r="G282" s="1">
        <v>1</v>
      </c>
      <c r="H282" t="s">
        <v>487</v>
      </c>
      <c r="I282" t="s">
        <v>408</v>
      </c>
    </row>
    <row r="283" spans="1:9" ht="12">
      <c r="A283" s="1">
        <v>2</v>
      </c>
      <c r="B283" t="s">
        <v>455</v>
      </c>
      <c r="C283" t="s">
        <v>407</v>
      </c>
      <c r="D283" s="1">
        <v>2</v>
      </c>
      <c r="E283" t="s">
        <v>471</v>
      </c>
      <c r="F283" t="s">
        <v>395</v>
      </c>
      <c r="G283" s="1">
        <v>2</v>
      </c>
      <c r="H283" t="s">
        <v>476</v>
      </c>
      <c r="I283" t="s">
        <v>194</v>
      </c>
    </row>
    <row r="284" spans="1:9" ht="12">
      <c r="A284" s="1">
        <v>3</v>
      </c>
      <c r="B284" t="s">
        <v>435</v>
      </c>
      <c r="C284" t="s">
        <v>393</v>
      </c>
      <c r="D284" s="1">
        <v>3</v>
      </c>
      <c r="E284" t="s">
        <v>476</v>
      </c>
      <c r="F284" t="s">
        <v>194</v>
      </c>
      <c r="G284" s="1">
        <v>3</v>
      </c>
      <c r="H284" t="s">
        <v>290</v>
      </c>
      <c r="I284" t="s">
        <v>291</v>
      </c>
    </row>
    <row r="285" spans="1:9" ht="12">
      <c r="A285" s="1">
        <v>4</v>
      </c>
      <c r="B285" t="s">
        <v>467</v>
      </c>
      <c r="C285" t="s">
        <v>408</v>
      </c>
      <c r="D285" s="1">
        <v>4</v>
      </c>
      <c r="E285" t="s">
        <v>472</v>
      </c>
      <c r="F285" t="s">
        <v>391</v>
      </c>
      <c r="G285" s="1">
        <v>4</v>
      </c>
      <c r="H285" t="s">
        <v>471</v>
      </c>
      <c r="I285" t="s">
        <v>395</v>
      </c>
    </row>
    <row r="286" spans="1:9" ht="12">
      <c r="A286" s="1">
        <v>5</v>
      </c>
      <c r="B286" t="s">
        <v>473</v>
      </c>
      <c r="C286" t="s">
        <v>407</v>
      </c>
      <c r="D286" s="1">
        <v>5</v>
      </c>
      <c r="E286" t="s">
        <v>487</v>
      </c>
      <c r="F286" t="s">
        <v>408</v>
      </c>
      <c r="G286" s="1">
        <v>5</v>
      </c>
      <c r="H286" t="s">
        <v>292</v>
      </c>
      <c r="I286" t="s">
        <v>291</v>
      </c>
    </row>
    <row r="287" spans="1:9" ht="12">
      <c r="A287" s="1">
        <v>6</v>
      </c>
      <c r="B287" t="s">
        <v>476</v>
      </c>
      <c r="C287" t="s">
        <v>194</v>
      </c>
      <c r="D287" s="1">
        <v>6</v>
      </c>
      <c r="E287" t="s">
        <v>491</v>
      </c>
      <c r="F287" t="s">
        <v>494</v>
      </c>
      <c r="G287" s="1">
        <v>6</v>
      </c>
      <c r="H287" t="s">
        <v>293</v>
      </c>
      <c r="I287" t="s">
        <v>291</v>
      </c>
    </row>
    <row r="288" spans="1:9" ht="12">
      <c r="A288" s="1">
        <v>7</v>
      </c>
      <c r="B288" t="s">
        <v>477</v>
      </c>
      <c r="C288" t="s">
        <v>407</v>
      </c>
      <c r="D288" s="1">
        <v>7</v>
      </c>
      <c r="E288" t="s">
        <v>477</v>
      </c>
      <c r="F288" t="s">
        <v>407</v>
      </c>
      <c r="G288" s="1">
        <v>7</v>
      </c>
      <c r="H288" t="s">
        <v>294</v>
      </c>
      <c r="I288" t="s">
        <v>394</v>
      </c>
    </row>
    <row r="289" spans="1:9" ht="12">
      <c r="A289" s="1">
        <v>8</v>
      </c>
      <c r="B289" t="s">
        <v>485</v>
      </c>
      <c r="C289" t="s">
        <v>390</v>
      </c>
      <c r="D289" s="1">
        <v>8</v>
      </c>
      <c r="E289" t="s">
        <v>492</v>
      </c>
      <c r="F289" t="s">
        <v>394</v>
      </c>
      <c r="G289" s="1">
        <v>8</v>
      </c>
      <c r="H289" t="s">
        <v>485</v>
      </c>
      <c r="I289" t="s">
        <v>390</v>
      </c>
    </row>
    <row r="290" spans="1:9" ht="12">
      <c r="A290" s="1">
        <v>9</v>
      </c>
      <c r="B290" t="s">
        <v>479</v>
      </c>
      <c r="C290" t="s">
        <v>394</v>
      </c>
      <c r="D290" s="1">
        <v>9</v>
      </c>
      <c r="E290" t="s">
        <v>480</v>
      </c>
      <c r="F290" t="s">
        <v>495</v>
      </c>
      <c r="G290" s="1" t="s">
        <v>399</v>
      </c>
      <c r="H290" t="s">
        <v>295</v>
      </c>
      <c r="I290" t="s">
        <v>394</v>
      </c>
    </row>
    <row r="291" spans="1:9" ht="12">
      <c r="A291" s="1">
        <v>10</v>
      </c>
      <c r="B291" t="s">
        <v>480</v>
      </c>
      <c r="C291" t="s">
        <v>481</v>
      </c>
      <c r="D291" s="1">
        <v>10</v>
      </c>
      <c r="E291" t="s">
        <v>493</v>
      </c>
      <c r="F291" t="s">
        <v>394</v>
      </c>
      <c r="G291" s="1">
        <v>10</v>
      </c>
      <c r="H291" t="s">
        <v>493</v>
      </c>
      <c r="I291" t="s">
        <v>394</v>
      </c>
    </row>
    <row r="293" spans="2:8" ht="12">
      <c r="B293">
        <v>1996</v>
      </c>
      <c r="E293">
        <v>1997</v>
      </c>
      <c r="H293">
        <v>1998</v>
      </c>
    </row>
    <row r="294" spans="1:9" ht="12">
      <c r="A294" s="1">
        <v>1</v>
      </c>
      <c r="B294" t="s">
        <v>306</v>
      </c>
      <c r="C294" t="s">
        <v>447</v>
      </c>
      <c r="D294" s="1">
        <v>1</v>
      </c>
      <c r="E294" t="s">
        <v>329</v>
      </c>
      <c r="F294" t="s">
        <v>194</v>
      </c>
      <c r="G294" s="1">
        <v>1</v>
      </c>
      <c r="H294" t="s">
        <v>326</v>
      </c>
      <c r="I294" t="s">
        <v>390</v>
      </c>
    </row>
    <row r="295" spans="1:9" ht="12">
      <c r="A295" s="1">
        <v>2</v>
      </c>
      <c r="B295" t="s">
        <v>294</v>
      </c>
      <c r="C295" t="s">
        <v>394</v>
      </c>
      <c r="D295" s="1">
        <v>2</v>
      </c>
      <c r="E295" t="s">
        <v>324</v>
      </c>
      <c r="F295" t="s">
        <v>194</v>
      </c>
      <c r="G295" s="1">
        <v>2</v>
      </c>
      <c r="H295" t="s">
        <v>329</v>
      </c>
      <c r="I295" t="s">
        <v>194</v>
      </c>
    </row>
    <row r="296" spans="1:9" ht="12">
      <c r="A296" s="1">
        <v>3</v>
      </c>
      <c r="B296" t="s">
        <v>311</v>
      </c>
      <c r="C296" t="s">
        <v>393</v>
      </c>
      <c r="D296" s="1">
        <v>3</v>
      </c>
      <c r="E296" t="s">
        <v>326</v>
      </c>
      <c r="F296" t="s">
        <v>390</v>
      </c>
      <c r="G296" s="1">
        <v>3</v>
      </c>
      <c r="H296" t="s">
        <v>321</v>
      </c>
      <c r="I296" t="s">
        <v>390</v>
      </c>
    </row>
    <row r="297" spans="1:9" ht="12">
      <c r="A297" s="1">
        <v>4</v>
      </c>
      <c r="B297" t="s">
        <v>316</v>
      </c>
      <c r="C297" t="s">
        <v>494</v>
      </c>
      <c r="D297" s="1">
        <v>4</v>
      </c>
      <c r="E297" t="s">
        <v>311</v>
      </c>
      <c r="F297" t="s">
        <v>393</v>
      </c>
      <c r="G297" s="1">
        <v>4</v>
      </c>
      <c r="H297" t="s">
        <v>341</v>
      </c>
      <c r="I297" t="s">
        <v>391</v>
      </c>
    </row>
    <row r="298" spans="1:9" ht="12">
      <c r="A298" s="1">
        <v>5</v>
      </c>
      <c r="B298" t="s">
        <v>317</v>
      </c>
      <c r="C298" t="s">
        <v>407</v>
      </c>
      <c r="D298" s="1">
        <v>5</v>
      </c>
      <c r="E298" t="s">
        <v>323</v>
      </c>
      <c r="F298" t="s">
        <v>390</v>
      </c>
      <c r="G298" s="1">
        <v>5</v>
      </c>
      <c r="H298" t="s">
        <v>320</v>
      </c>
      <c r="I298" t="s">
        <v>408</v>
      </c>
    </row>
    <row r="299" spans="1:9" ht="12">
      <c r="A299" s="1">
        <v>6</v>
      </c>
      <c r="B299" t="s">
        <v>472</v>
      </c>
      <c r="C299" t="s">
        <v>391</v>
      </c>
      <c r="D299" s="1" t="s">
        <v>399</v>
      </c>
      <c r="E299" t="s">
        <v>341</v>
      </c>
      <c r="F299" t="s">
        <v>391</v>
      </c>
      <c r="G299" s="1">
        <v>6</v>
      </c>
      <c r="H299" t="s">
        <v>311</v>
      </c>
      <c r="I299" t="s">
        <v>393</v>
      </c>
    </row>
    <row r="300" spans="1:9" ht="12">
      <c r="A300" s="1">
        <v>7</v>
      </c>
      <c r="B300" t="s">
        <v>477</v>
      </c>
      <c r="C300" t="s">
        <v>407</v>
      </c>
      <c r="D300" s="1">
        <v>7</v>
      </c>
      <c r="E300" t="s">
        <v>334</v>
      </c>
      <c r="F300" t="s">
        <v>408</v>
      </c>
      <c r="G300" s="1">
        <v>7</v>
      </c>
      <c r="H300" t="s">
        <v>342</v>
      </c>
      <c r="I300" t="s">
        <v>494</v>
      </c>
    </row>
    <row r="301" spans="1:9" ht="12">
      <c r="A301" s="1">
        <v>8</v>
      </c>
      <c r="B301" t="s">
        <v>303</v>
      </c>
      <c r="C301" t="s">
        <v>494</v>
      </c>
      <c r="D301" s="1">
        <v>8</v>
      </c>
      <c r="E301" t="s">
        <v>322</v>
      </c>
      <c r="F301" t="s">
        <v>494</v>
      </c>
      <c r="G301" s="1">
        <v>8</v>
      </c>
      <c r="H301" t="s">
        <v>343</v>
      </c>
      <c r="I301" t="s">
        <v>408</v>
      </c>
    </row>
    <row r="302" spans="1:9" ht="12">
      <c r="A302" s="1">
        <v>9</v>
      </c>
      <c r="B302" t="s">
        <v>320</v>
      </c>
      <c r="C302" t="s">
        <v>408</v>
      </c>
      <c r="D302" s="1" t="s">
        <v>399</v>
      </c>
      <c r="E302" t="s">
        <v>314</v>
      </c>
      <c r="F302" t="s">
        <v>394</v>
      </c>
      <c r="G302" s="1" t="s">
        <v>399</v>
      </c>
      <c r="H302" t="s">
        <v>344</v>
      </c>
      <c r="I302" t="s">
        <v>395</v>
      </c>
    </row>
    <row r="303" spans="1:9" ht="12">
      <c r="A303" s="1" t="s">
        <v>399</v>
      </c>
      <c r="B303" t="s">
        <v>321</v>
      </c>
      <c r="C303" t="s">
        <v>390</v>
      </c>
      <c r="D303" s="1">
        <v>10</v>
      </c>
      <c r="E303" t="s">
        <v>294</v>
      </c>
      <c r="F303" t="s">
        <v>394</v>
      </c>
      <c r="G303" s="1" t="s">
        <v>399</v>
      </c>
      <c r="H303" t="s">
        <v>345</v>
      </c>
      <c r="I303" t="s">
        <v>391</v>
      </c>
    </row>
    <row r="304" spans="1:3" ht="12">
      <c r="A304" s="1" t="s">
        <v>399</v>
      </c>
      <c r="B304" t="s">
        <v>314</v>
      </c>
      <c r="C304" t="s">
        <v>394</v>
      </c>
    </row>
    <row r="306" spans="2:8" ht="12">
      <c r="B306">
        <v>1999</v>
      </c>
      <c r="E306">
        <v>2000</v>
      </c>
      <c r="H306">
        <v>2001</v>
      </c>
    </row>
    <row r="307" spans="1:9" ht="12">
      <c r="A307" s="1">
        <v>1</v>
      </c>
      <c r="B307" t="s">
        <v>341</v>
      </c>
      <c r="C307" t="s">
        <v>391</v>
      </c>
      <c r="D307" s="1">
        <v>1</v>
      </c>
      <c r="E307" t="s">
        <v>330</v>
      </c>
      <c r="F307" t="s">
        <v>394</v>
      </c>
      <c r="G307" s="1">
        <v>1</v>
      </c>
      <c r="H307" t="s">
        <v>373</v>
      </c>
      <c r="I307" t="s">
        <v>394</v>
      </c>
    </row>
    <row r="308" spans="1:9" ht="12">
      <c r="A308" s="1">
        <v>2</v>
      </c>
      <c r="B308" t="s">
        <v>329</v>
      </c>
      <c r="C308" t="s">
        <v>194</v>
      </c>
      <c r="D308" s="1">
        <v>2</v>
      </c>
      <c r="E308" t="s">
        <v>368</v>
      </c>
      <c r="F308" t="s">
        <v>194</v>
      </c>
      <c r="G308" s="1">
        <v>2</v>
      </c>
      <c r="H308" t="s">
        <v>378</v>
      </c>
      <c r="I308" t="s">
        <v>407</v>
      </c>
    </row>
    <row r="309" spans="1:9" ht="12">
      <c r="A309" s="1">
        <v>3</v>
      </c>
      <c r="B309" t="s">
        <v>311</v>
      </c>
      <c r="C309" t="s">
        <v>393</v>
      </c>
      <c r="D309" s="1">
        <v>3</v>
      </c>
      <c r="E309" t="s">
        <v>345</v>
      </c>
      <c r="F309" t="s">
        <v>391</v>
      </c>
      <c r="G309" s="1">
        <v>3</v>
      </c>
      <c r="H309" t="s">
        <v>351</v>
      </c>
      <c r="I309" t="s">
        <v>452</v>
      </c>
    </row>
    <row r="310" spans="1:9" ht="12">
      <c r="A310" s="1">
        <v>4</v>
      </c>
      <c r="B310" t="s">
        <v>343</v>
      </c>
      <c r="C310" t="s">
        <v>408</v>
      </c>
      <c r="D310" s="1">
        <v>4</v>
      </c>
      <c r="E310" t="s">
        <v>327</v>
      </c>
      <c r="F310" t="s">
        <v>407</v>
      </c>
      <c r="G310" s="1">
        <v>4</v>
      </c>
      <c r="H310" t="s">
        <v>368</v>
      </c>
      <c r="I310" t="s">
        <v>194</v>
      </c>
    </row>
    <row r="311" spans="1:9" ht="12">
      <c r="A311" s="1">
        <v>5</v>
      </c>
      <c r="B311" t="s">
        <v>348</v>
      </c>
      <c r="C311" t="s">
        <v>447</v>
      </c>
      <c r="D311" s="1">
        <v>5</v>
      </c>
      <c r="E311" t="s">
        <v>352</v>
      </c>
      <c r="F311" t="s">
        <v>390</v>
      </c>
      <c r="G311" s="1">
        <v>5</v>
      </c>
      <c r="H311" t="s">
        <v>345</v>
      </c>
      <c r="I311" t="s">
        <v>391</v>
      </c>
    </row>
    <row r="312" spans="1:9" ht="12">
      <c r="A312" s="1">
        <v>6</v>
      </c>
      <c r="B312" t="s">
        <v>190</v>
      </c>
      <c r="C312" t="s">
        <v>308</v>
      </c>
      <c r="D312" s="1">
        <v>6</v>
      </c>
      <c r="E312" t="s">
        <v>369</v>
      </c>
      <c r="F312" t="s">
        <v>495</v>
      </c>
      <c r="G312" s="1">
        <v>6</v>
      </c>
      <c r="H312" t="s">
        <v>381</v>
      </c>
      <c r="I312" t="s">
        <v>393</v>
      </c>
    </row>
    <row r="313" spans="1:9" ht="12">
      <c r="A313" s="1">
        <v>7</v>
      </c>
      <c r="B313" t="s">
        <v>354</v>
      </c>
      <c r="C313" t="s">
        <v>394</v>
      </c>
      <c r="D313" s="1">
        <v>7</v>
      </c>
      <c r="E313" t="s">
        <v>370</v>
      </c>
      <c r="F313" t="s">
        <v>494</v>
      </c>
      <c r="G313" s="1">
        <v>7</v>
      </c>
      <c r="H313" t="s">
        <v>336</v>
      </c>
      <c r="I313" t="s">
        <v>194</v>
      </c>
    </row>
    <row r="314" spans="1:9" ht="12">
      <c r="A314" s="1">
        <v>8</v>
      </c>
      <c r="B314" t="s">
        <v>351</v>
      </c>
      <c r="C314" t="s">
        <v>452</v>
      </c>
      <c r="D314" s="1">
        <v>8</v>
      </c>
      <c r="E314" t="s">
        <v>343</v>
      </c>
      <c r="F314" t="s">
        <v>408</v>
      </c>
      <c r="G314" s="1">
        <v>8</v>
      </c>
      <c r="H314" t="s">
        <v>369</v>
      </c>
      <c r="I314" t="s">
        <v>495</v>
      </c>
    </row>
    <row r="315" spans="1:9" ht="12">
      <c r="A315" s="1">
        <v>9</v>
      </c>
      <c r="B315" t="s">
        <v>342</v>
      </c>
      <c r="C315" t="s">
        <v>494</v>
      </c>
      <c r="D315" s="1">
        <v>9</v>
      </c>
      <c r="E315" t="s">
        <v>341</v>
      </c>
      <c r="F315" t="s">
        <v>391</v>
      </c>
      <c r="G315" s="1">
        <v>9</v>
      </c>
      <c r="H315" t="s">
        <v>382</v>
      </c>
      <c r="I315" t="s">
        <v>393</v>
      </c>
    </row>
    <row r="316" spans="1:9" ht="12">
      <c r="A316" s="1">
        <v>10</v>
      </c>
      <c r="B316" t="s">
        <v>384</v>
      </c>
      <c r="C316" t="s">
        <v>452</v>
      </c>
      <c r="D316" s="1">
        <v>10</v>
      </c>
      <c r="E316" t="s">
        <v>371</v>
      </c>
      <c r="F316" t="s">
        <v>363</v>
      </c>
      <c r="G316" s="1">
        <v>10</v>
      </c>
      <c r="H316" t="s">
        <v>375</v>
      </c>
      <c r="I316" t="s">
        <v>495</v>
      </c>
    </row>
    <row r="318" spans="2:8" ht="12">
      <c r="B318">
        <v>2002</v>
      </c>
      <c r="E318">
        <v>2003</v>
      </c>
      <c r="H318">
        <v>2004</v>
      </c>
    </row>
    <row r="319" spans="1:9" ht="12">
      <c r="A319" s="1">
        <v>1</v>
      </c>
      <c r="B319" t="s">
        <v>383</v>
      </c>
      <c r="C319" t="s">
        <v>391</v>
      </c>
      <c r="D319" s="1">
        <v>1</v>
      </c>
      <c r="E319" t="s">
        <v>232</v>
      </c>
      <c r="F319" t="s">
        <v>407</v>
      </c>
      <c r="G319" s="1">
        <v>1</v>
      </c>
      <c r="H319" t="s">
        <v>105</v>
      </c>
      <c r="I319" t="s">
        <v>447</v>
      </c>
    </row>
    <row r="320" spans="1:9" ht="12">
      <c r="A320" s="1">
        <v>2</v>
      </c>
      <c r="B320" t="s">
        <v>384</v>
      </c>
      <c r="C320" t="s">
        <v>452</v>
      </c>
      <c r="D320" s="1">
        <v>2</v>
      </c>
      <c r="E320" t="s">
        <v>385</v>
      </c>
      <c r="F320" t="s">
        <v>452</v>
      </c>
      <c r="G320" s="1">
        <v>2</v>
      </c>
      <c r="H320" t="s">
        <v>383</v>
      </c>
      <c r="I320" t="s">
        <v>391</v>
      </c>
    </row>
    <row r="321" spans="1:9" ht="12">
      <c r="A321" s="1">
        <v>3</v>
      </c>
      <c r="B321" t="s">
        <v>364</v>
      </c>
      <c r="C321" t="s">
        <v>407</v>
      </c>
      <c r="D321" s="1">
        <v>3</v>
      </c>
      <c r="E321" t="s">
        <v>204</v>
      </c>
      <c r="F321" t="s">
        <v>205</v>
      </c>
      <c r="G321" s="1">
        <v>3</v>
      </c>
      <c r="H321" t="s">
        <v>117</v>
      </c>
      <c r="I321" t="s">
        <v>447</v>
      </c>
    </row>
    <row r="322" spans="1:9" ht="12">
      <c r="A322" s="1">
        <v>4</v>
      </c>
      <c r="B322" t="s">
        <v>385</v>
      </c>
      <c r="C322" t="s">
        <v>452</v>
      </c>
      <c r="D322" s="1">
        <v>4</v>
      </c>
      <c r="E322" t="s">
        <v>216</v>
      </c>
      <c r="F322" t="s">
        <v>452</v>
      </c>
      <c r="G322" s="1">
        <v>4</v>
      </c>
      <c r="H322" t="s">
        <v>232</v>
      </c>
      <c r="I322" t="s">
        <v>407</v>
      </c>
    </row>
    <row r="323" spans="1:9" ht="12">
      <c r="A323" s="1">
        <v>5</v>
      </c>
      <c r="B323" t="s">
        <v>386</v>
      </c>
      <c r="C323" t="s">
        <v>407</v>
      </c>
      <c r="D323" s="1">
        <v>5</v>
      </c>
      <c r="E323" t="s">
        <v>386</v>
      </c>
      <c r="F323" t="s">
        <v>407</v>
      </c>
      <c r="G323" s="1">
        <v>4</v>
      </c>
      <c r="H323" t="s">
        <v>118</v>
      </c>
      <c r="I323" t="s">
        <v>363</v>
      </c>
    </row>
    <row r="324" spans="1:9" ht="12">
      <c r="A324" s="1">
        <v>6</v>
      </c>
      <c r="B324" t="s">
        <v>373</v>
      </c>
      <c r="C324" t="s">
        <v>394</v>
      </c>
      <c r="D324" s="1">
        <v>6</v>
      </c>
      <c r="E324" t="s">
        <v>383</v>
      </c>
      <c r="F324" t="s">
        <v>391</v>
      </c>
      <c r="G324" s="1">
        <v>6</v>
      </c>
      <c r="H324" t="s">
        <v>119</v>
      </c>
      <c r="I324" t="s">
        <v>194</v>
      </c>
    </row>
    <row r="325" spans="1:9" ht="12">
      <c r="A325" s="1">
        <v>7</v>
      </c>
      <c r="B325" t="s">
        <v>387</v>
      </c>
      <c r="C325" t="s">
        <v>363</v>
      </c>
      <c r="D325" s="1">
        <v>7</v>
      </c>
      <c r="E325" t="s">
        <v>233</v>
      </c>
      <c r="F325" t="s">
        <v>393</v>
      </c>
      <c r="G325" s="1">
        <v>7</v>
      </c>
      <c r="H325" t="s">
        <v>106</v>
      </c>
      <c r="I325" t="s">
        <v>390</v>
      </c>
    </row>
    <row r="326" spans="1:9" ht="12">
      <c r="A326" s="1">
        <v>8</v>
      </c>
      <c r="B326" t="s">
        <v>368</v>
      </c>
      <c r="C326" t="s">
        <v>194</v>
      </c>
      <c r="D326" s="1">
        <v>8</v>
      </c>
      <c r="E326" t="s">
        <v>234</v>
      </c>
      <c r="F326" t="s">
        <v>495</v>
      </c>
      <c r="G326" s="1">
        <v>8</v>
      </c>
      <c r="H326" t="s">
        <v>204</v>
      </c>
      <c r="I326" t="s">
        <v>205</v>
      </c>
    </row>
    <row r="327" spans="1:9" ht="12">
      <c r="A327" s="1">
        <v>9</v>
      </c>
      <c r="B327" t="s">
        <v>388</v>
      </c>
      <c r="C327" t="s">
        <v>408</v>
      </c>
      <c r="D327" s="1">
        <v>9</v>
      </c>
      <c r="E327" t="s">
        <v>206</v>
      </c>
      <c r="F327" t="s">
        <v>447</v>
      </c>
      <c r="G327" s="1">
        <v>9</v>
      </c>
      <c r="H327" t="s">
        <v>206</v>
      </c>
      <c r="I327" t="s">
        <v>447</v>
      </c>
    </row>
    <row r="328" spans="1:9" ht="12">
      <c r="A328" s="1">
        <v>10</v>
      </c>
      <c r="B328" t="s">
        <v>183</v>
      </c>
      <c r="C328" t="s">
        <v>393</v>
      </c>
      <c r="D328" s="1">
        <v>10</v>
      </c>
      <c r="E328" t="s">
        <v>235</v>
      </c>
      <c r="F328" t="s">
        <v>205</v>
      </c>
      <c r="G328" s="1">
        <v>10</v>
      </c>
      <c r="H328" t="s">
        <v>120</v>
      </c>
      <c r="I328" t="s">
        <v>394</v>
      </c>
    </row>
    <row r="333" spans="2:10" s="6" customFormat="1" ht="12">
      <c r="B333" s="6" t="s">
        <v>253</v>
      </c>
      <c r="C333" s="6" t="s">
        <v>247</v>
      </c>
      <c r="E333" s="6" t="s">
        <v>248</v>
      </c>
      <c r="F333" s="6" t="s">
        <v>249</v>
      </c>
      <c r="H333" s="6" t="s">
        <v>250</v>
      </c>
      <c r="I333" s="6" t="s">
        <v>251</v>
      </c>
      <c r="J333" s="6" t="s">
        <v>252</v>
      </c>
    </row>
    <row r="334" spans="2:10" ht="12">
      <c r="B334" t="s">
        <v>194</v>
      </c>
      <c r="C334">
        <f aca="true" t="shared" si="1" ref="C334:C354">COUNTIF(VT,B334)</f>
        <v>25</v>
      </c>
      <c r="E334">
        <f aca="true" t="shared" si="2" ref="E334:E354">COUNTIF(UB,B334)</f>
        <v>23</v>
      </c>
      <c r="F334">
        <f aca="true" t="shared" si="3" ref="F334:F354">COUNTIF(BB,B334)</f>
        <v>29</v>
      </c>
      <c r="H334">
        <f aca="true" t="shared" si="4" ref="H334:H354">COUNTIF(FX,B334)</f>
        <v>24</v>
      </c>
      <c r="I334">
        <f aca="true" t="shared" si="5" ref="I334:I354">COUNTIF(AA,B334)</f>
        <v>23</v>
      </c>
      <c r="J334">
        <f aca="true" t="shared" si="6" ref="J334:J354">SUM(C334:I334)</f>
        <v>124</v>
      </c>
    </row>
    <row r="335" spans="2:10" ht="12">
      <c r="B335" t="s">
        <v>391</v>
      </c>
      <c r="C335">
        <f t="shared" si="1"/>
        <v>31</v>
      </c>
      <c r="E335">
        <f t="shared" si="2"/>
        <v>21</v>
      </c>
      <c r="F335">
        <f t="shared" si="3"/>
        <v>16</v>
      </c>
      <c r="H335">
        <f t="shared" si="4"/>
        <v>31</v>
      </c>
      <c r="I335">
        <f t="shared" si="5"/>
        <v>28</v>
      </c>
      <c r="J335">
        <f t="shared" si="6"/>
        <v>127</v>
      </c>
    </row>
    <row r="336" spans="2:10" ht="12">
      <c r="B336" t="s">
        <v>407</v>
      </c>
      <c r="C336">
        <f t="shared" si="1"/>
        <v>12</v>
      </c>
      <c r="E336">
        <f t="shared" si="2"/>
        <v>12</v>
      </c>
      <c r="F336">
        <f t="shared" si="3"/>
        <v>12</v>
      </c>
      <c r="H336">
        <f t="shared" si="4"/>
        <v>11</v>
      </c>
      <c r="I336">
        <f t="shared" si="5"/>
        <v>22</v>
      </c>
      <c r="J336">
        <f t="shared" si="6"/>
        <v>69</v>
      </c>
    </row>
    <row r="337" spans="2:10" ht="12">
      <c r="B337" t="s">
        <v>393</v>
      </c>
      <c r="C337">
        <f t="shared" si="1"/>
        <v>7</v>
      </c>
      <c r="E337">
        <f t="shared" si="2"/>
        <v>13</v>
      </c>
      <c r="F337">
        <f t="shared" si="3"/>
        <v>13</v>
      </c>
      <c r="H337">
        <f t="shared" si="4"/>
        <v>15</v>
      </c>
      <c r="I337">
        <f t="shared" si="5"/>
        <v>15</v>
      </c>
      <c r="J337">
        <f t="shared" si="6"/>
        <v>63</v>
      </c>
    </row>
    <row r="338" spans="2:10" ht="12">
      <c r="B338" t="s">
        <v>394</v>
      </c>
      <c r="C338">
        <f t="shared" si="1"/>
        <v>7</v>
      </c>
      <c r="E338">
        <f t="shared" si="2"/>
        <v>12</v>
      </c>
      <c r="F338">
        <f t="shared" si="3"/>
        <v>9</v>
      </c>
      <c r="H338">
        <f t="shared" si="4"/>
        <v>10</v>
      </c>
      <c r="I338">
        <f t="shared" si="5"/>
        <v>22</v>
      </c>
      <c r="J338">
        <f t="shared" si="6"/>
        <v>60</v>
      </c>
    </row>
    <row r="339" spans="2:10" ht="12">
      <c r="B339" t="s">
        <v>390</v>
      </c>
      <c r="C339">
        <f t="shared" si="1"/>
        <v>7</v>
      </c>
      <c r="E339">
        <f t="shared" si="2"/>
        <v>9</v>
      </c>
      <c r="F339">
        <f t="shared" si="3"/>
        <v>12</v>
      </c>
      <c r="H339">
        <f t="shared" si="4"/>
        <v>9</v>
      </c>
      <c r="I339">
        <f t="shared" si="5"/>
        <v>13</v>
      </c>
      <c r="J339">
        <f t="shared" si="6"/>
        <v>50</v>
      </c>
    </row>
    <row r="340" spans="2:10" ht="12">
      <c r="B340" t="s">
        <v>408</v>
      </c>
      <c r="C340">
        <f t="shared" si="1"/>
        <v>3</v>
      </c>
      <c r="E340">
        <f t="shared" si="2"/>
        <v>8</v>
      </c>
      <c r="F340">
        <f t="shared" si="3"/>
        <v>5</v>
      </c>
      <c r="H340">
        <f t="shared" si="4"/>
        <v>3</v>
      </c>
      <c r="I340">
        <f t="shared" si="5"/>
        <v>12</v>
      </c>
      <c r="J340">
        <f t="shared" si="6"/>
        <v>31</v>
      </c>
    </row>
    <row r="341" spans="2:10" ht="12">
      <c r="B341" t="s">
        <v>395</v>
      </c>
      <c r="C341">
        <f t="shared" si="1"/>
        <v>4</v>
      </c>
      <c r="E341">
        <f t="shared" si="2"/>
        <v>7</v>
      </c>
      <c r="F341">
        <f t="shared" si="3"/>
        <v>2</v>
      </c>
      <c r="H341">
        <f t="shared" si="4"/>
        <v>4</v>
      </c>
      <c r="I341">
        <f t="shared" si="5"/>
        <v>7</v>
      </c>
      <c r="J341">
        <f t="shared" si="6"/>
        <v>24</v>
      </c>
    </row>
    <row r="342" spans="2:10" ht="12">
      <c r="B342" t="s">
        <v>452</v>
      </c>
      <c r="C342">
        <f t="shared" si="1"/>
        <v>5</v>
      </c>
      <c r="E342">
        <f t="shared" si="2"/>
        <v>3</v>
      </c>
      <c r="F342">
        <f t="shared" si="3"/>
        <v>5</v>
      </c>
      <c r="H342">
        <f t="shared" si="4"/>
        <v>3</v>
      </c>
      <c r="I342">
        <f t="shared" si="5"/>
        <v>7</v>
      </c>
      <c r="J342">
        <f t="shared" si="6"/>
        <v>23</v>
      </c>
    </row>
    <row r="343" spans="2:10" ht="12">
      <c r="B343" t="s">
        <v>447</v>
      </c>
      <c r="C343">
        <f t="shared" si="1"/>
        <v>5</v>
      </c>
      <c r="E343">
        <f t="shared" si="2"/>
        <v>2</v>
      </c>
      <c r="F343">
        <f t="shared" si="3"/>
        <v>5</v>
      </c>
      <c r="H343">
        <f t="shared" si="4"/>
        <v>5</v>
      </c>
      <c r="I343">
        <f t="shared" si="5"/>
        <v>6</v>
      </c>
      <c r="J343">
        <f t="shared" si="6"/>
        <v>23</v>
      </c>
    </row>
    <row r="344" spans="2:10" ht="12">
      <c r="B344" t="s">
        <v>432</v>
      </c>
      <c r="C344">
        <f t="shared" si="1"/>
        <v>3</v>
      </c>
      <c r="E344">
        <f t="shared" si="2"/>
        <v>4</v>
      </c>
      <c r="F344">
        <f t="shared" si="3"/>
        <v>3</v>
      </c>
      <c r="H344">
        <f t="shared" si="4"/>
        <v>2</v>
      </c>
      <c r="I344">
        <f t="shared" si="5"/>
        <v>5</v>
      </c>
      <c r="J344">
        <f t="shared" si="6"/>
        <v>17</v>
      </c>
    </row>
    <row r="345" spans="2:10" ht="12">
      <c r="B345" t="s">
        <v>308</v>
      </c>
      <c r="C345">
        <f t="shared" si="1"/>
        <v>4</v>
      </c>
      <c r="E345">
        <f t="shared" si="2"/>
        <v>7</v>
      </c>
      <c r="F345">
        <f t="shared" si="3"/>
        <v>0</v>
      </c>
      <c r="H345">
        <f t="shared" si="4"/>
        <v>4</v>
      </c>
      <c r="I345">
        <f t="shared" si="5"/>
        <v>1</v>
      </c>
      <c r="J345">
        <f t="shared" si="6"/>
        <v>16</v>
      </c>
    </row>
    <row r="346" spans="2:10" ht="12">
      <c r="B346" t="s">
        <v>495</v>
      </c>
      <c r="C346">
        <f t="shared" si="1"/>
        <v>4</v>
      </c>
      <c r="E346">
        <f t="shared" si="2"/>
        <v>3</v>
      </c>
      <c r="F346">
        <f t="shared" si="3"/>
        <v>1</v>
      </c>
      <c r="H346">
        <f t="shared" si="4"/>
        <v>1</v>
      </c>
      <c r="I346">
        <f t="shared" si="5"/>
        <v>6</v>
      </c>
      <c r="J346">
        <f t="shared" si="6"/>
        <v>15</v>
      </c>
    </row>
    <row r="347" spans="2:10" ht="12">
      <c r="B347" t="s">
        <v>494</v>
      </c>
      <c r="C347">
        <f t="shared" si="1"/>
        <v>5</v>
      </c>
      <c r="E347">
        <f t="shared" si="2"/>
        <v>1</v>
      </c>
      <c r="F347">
        <f t="shared" si="3"/>
        <v>0</v>
      </c>
      <c r="H347">
        <f t="shared" si="4"/>
        <v>1</v>
      </c>
      <c r="I347">
        <f t="shared" si="5"/>
        <v>8</v>
      </c>
      <c r="J347">
        <f t="shared" si="6"/>
        <v>15</v>
      </c>
    </row>
    <row r="348" spans="2:10" ht="12">
      <c r="B348" t="s">
        <v>392</v>
      </c>
      <c r="C348">
        <f t="shared" si="1"/>
        <v>2</v>
      </c>
      <c r="E348">
        <f t="shared" si="2"/>
        <v>1</v>
      </c>
      <c r="F348">
        <f t="shared" si="3"/>
        <v>5</v>
      </c>
      <c r="H348">
        <f t="shared" si="4"/>
        <v>1</v>
      </c>
      <c r="I348">
        <f t="shared" si="5"/>
        <v>3</v>
      </c>
      <c r="J348">
        <f t="shared" si="6"/>
        <v>12</v>
      </c>
    </row>
    <row r="349" spans="2:10" ht="12">
      <c r="B349" t="s">
        <v>205</v>
      </c>
      <c r="C349">
        <f t="shared" si="1"/>
        <v>2</v>
      </c>
      <c r="E349">
        <f t="shared" si="2"/>
        <v>1</v>
      </c>
      <c r="F349">
        <f t="shared" si="3"/>
        <v>3</v>
      </c>
      <c r="H349">
        <f t="shared" si="4"/>
        <v>0</v>
      </c>
      <c r="I349">
        <f t="shared" si="5"/>
        <v>4</v>
      </c>
      <c r="J349">
        <f t="shared" si="6"/>
        <v>10</v>
      </c>
    </row>
    <row r="350" spans="2:10" ht="12">
      <c r="B350" t="s">
        <v>438</v>
      </c>
      <c r="C350">
        <f t="shared" si="1"/>
        <v>1</v>
      </c>
      <c r="E350">
        <f t="shared" si="2"/>
        <v>0</v>
      </c>
      <c r="F350">
        <f t="shared" si="3"/>
        <v>2</v>
      </c>
      <c r="H350">
        <f t="shared" si="4"/>
        <v>1</v>
      </c>
      <c r="I350">
        <f t="shared" si="5"/>
        <v>4</v>
      </c>
      <c r="J350">
        <f t="shared" si="6"/>
        <v>8</v>
      </c>
    </row>
    <row r="351" spans="2:10" ht="12">
      <c r="B351" t="s">
        <v>363</v>
      </c>
      <c r="C351">
        <f t="shared" si="1"/>
        <v>1</v>
      </c>
      <c r="E351">
        <f t="shared" si="2"/>
        <v>0</v>
      </c>
      <c r="F351">
        <f t="shared" si="3"/>
        <v>1</v>
      </c>
      <c r="H351">
        <f t="shared" si="4"/>
        <v>0</v>
      </c>
      <c r="I351">
        <f t="shared" si="5"/>
        <v>5</v>
      </c>
      <c r="J351">
        <f t="shared" si="6"/>
        <v>7</v>
      </c>
    </row>
    <row r="352" spans="2:10" ht="12">
      <c r="B352" t="s">
        <v>208</v>
      </c>
      <c r="C352">
        <f t="shared" si="1"/>
        <v>1</v>
      </c>
      <c r="E352">
        <f t="shared" si="2"/>
        <v>1</v>
      </c>
      <c r="F352">
        <f t="shared" si="3"/>
        <v>1</v>
      </c>
      <c r="H352">
        <f t="shared" si="4"/>
        <v>1</v>
      </c>
      <c r="I352">
        <f t="shared" si="5"/>
        <v>2</v>
      </c>
      <c r="J352">
        <f t="shared" si="6"/>
        <v>6</v>
      </c>
    </row>
    <row r="353" spans="2:10" ht="12">
      <c r="B353" t="s">
        <v>224</v>
      </c>
      <c r="C353">
        <f t="shared" si="1"/>
        <v>0</v>
      </c>
      <c r="E353">
        <f t="shared" si="2"/>
        <v>0</v>
      </c>
      <c r="F353">
        <f t="shared" si="3"/>
        <v>1</v>
      </c>
      <c r="H353">
        <f t="shared" si="4"/>
        <v>1</v>
      </c>
      <c r="I353">
        <f t="shared" si="5"/>
        <v>1</v>
      </c>
      <c r="J353">
        <f t="shared" si="6"/>
        <v>3</v>
      </c>
    </row>
    <row r="354" spans="2:10" ht="12">
      <c r="B354" t="s">
        <v>416</v>
      </c>
      <c r="C354">
        <f t="shared" si="1"/>
        <v>0</v>
      </c>
      <c r="E354">
        <f t="shared" si="2"/>
        <v>0</v>
      </c>
      <c r="F354">
        <f t="shared" si="3"/>
        <v>2</v>
      </c>
      <c r="H354">
        <f t="shared" si="4"/>
        <v>0</v>
      </c>
      <c r="I354">
        <f t="shared" si="5"/>
        <v>0</v>
      </c>
      <c r="J354">
        <f t="shared" si="6"/>
        <v>2</v>
      </c>
    </row>
    <row r="355" spans="2:10" ht="12">
      <c r="B355" t="s">
        <v>246</v>
      </c>
      <c r="C355">
        <f>COUNTIF(VT,B355)</f>
        <v>0</v>
      </c>
      <c r="E355">
        <f>COUNTIF(UB,B355)</f>
        <v>0</v>
      </c>
      <c r="F355">
        <f>COUNTIF(BB,B355)</f>
        <v>0</v>
      </c>
      <c r="H355">
        <f>COUNTIF(FX,B355)</f>
        <v>0</v>
      </c>
      <c r="I355">
        <f>COUNTIF(AA,B355)</f>
        <v>0</v>
      </c>
      <c r="J355">
        <f>SUM(C355:I355)</f>
        <v>0</v>
      </c>
    </row>
    <row r="356" ht="12">
      <c r="I356">
        <f>SUM(I334:I355)</f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Ithaca College</dc:creator>
  <cp:keywords/>
  <dc:description/>
  <cp:lastModifiedBy>Jennifer Regan</cp:lastModifiedBy>
  <dcterms:created xsi:type="dcterms:W3CDTF">2002-04-23T16:48:04Z</dcterms:created>
  <dcterms:modified xsi:type="dcterms:W3CDTF">2013-01-24T02:19:52Z</dcterms:modified>
  <cp:category/>
  <cp:version/>
  <cp:contentType/>
  <cp:contentStatus/>
</cp:coreProperties>
</file>